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Hélène\Desktop\"/>
    </mc:Choice>
  </mc:AlternateContent>
  <xr:revisionPtr revIDLastSave="0" documentId="8_{E03A478F-3598-46CB-93A4-056FF90EB3D2}" xr6:coauthVersionLast="32" xr6:coauthVersionMax="32" xr10:uidLastSave="{00000000-0000-0000-0000-000000000000}"/>
  <bookViews>
    <workbookView xWindow="0" yWindow="0" windowWidth="19920" windowHeight="9525" tabRatio="667" xr2:uid="{00000000-000D-0000-FFFF-FFFF00000000}"/>
  </bookViews>
  <sheets>
    <sheet name="Planning d'arbitrage 2018" sheetId="1" r:id="rId1"/>
  </sheets>
  <externalReferences>
    <externalReference r:id="rId2"/>
  </externalReferences>
  <definedNames>
    <definedName name="_xlnm._FilterDatabase" localSheetId="0" hidden="1">'Planning d''arbitrage 2018'!$B$1:$EF$60</definedName>
    <definedName name="Arbitre">'[1]Liste déroulante'!$B$2:$B$3</definedName>
    <definedName name="Ligue">'[1]Liste déroulante'!$C$2:$C$4</definedName>
    <definedName name="Niveaux">'[1]Liste déroulante'!$A$2:$A$12</definedName>
  </definedNames>
  <calcPr calcId="179017" iterateDelta="1E-4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9" i="1" l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I5" i="1"/>
  <c r="I6" i="1"/>
  <c r="I7" i="1"/>
  <c r="I8" i="1"/>
  <c r="I9" i="1"/>
  <c r="I11" i="1"/>
  <c r="I13" i="1"/>
  <c r="I14" i="1"/>
  <c r="I16" i="1"/>
  <c r="I18" i="1"/>
  <c r="I19" i="1"/>
  <c r="I20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3" i="1"/>
  <c r="I44" i="1"/>
  <c r="I45" i="1"/>
  <c r="I47" i="1"/>
  <c r="I48" i="1"/>
  <c r="I49" i="1"/>
  <c r="I50" i="1"/>
  <c r="I51" i="1"/>
  <c r="I52" i="1"/>
  <c r="I54" i="1"/>
  <c r="I55" i="1"/>
  <c r="I57" i="1"/>
  <c r="I59" i="1"/>
  <c r="I62" i="1"/>
  <c r="I63" i="1"/>
  <c r="I65" i="1"/>
  <c r="I66" i="1"/>
  <c r="I67" i="1"/>
  <c r="I68" i="1"/>
  <c r="I70" i="1"/>
  <c r="I71" i="1"/>
  <c r="I72" i="1"/>
  <c r="I74" i="1"/>
  <c r="I75" i="1"/>
  <c r="I76" i="1"/>
  <c r="I77" i="1"/>
  <c r="I78" i="1"/>
  <c r="I80" i="1"/>
  <c r="I81" i="1"/>
  <c r="I82" i="1"/>
  <c r="I83" i="1"/>
  <c r="I85" i="1"/>
  <c r="I86" i="1"/>
  <c r="I88" i="1"/>
  <c r="I89" i="1"/>
  <c r="I90" i="1"/>
  <c r="I91" i="1"/>
  <c r="I92" i="1"/>
  <c r="I93" i="1"/>
  <c r="I97" i="1"/>
  <c r="I98" i="1"/>
  <c r="I100" i="1"/>
  <c r="I101" i="1"/>
  <c r="I102" i="1"/>
  <c r="I104" i="1"/>
  <c r="I105" i="1"/>
  <c r="I106" i="1"/>
  <c r="I108" i="1"/>
  <c r="H114" i="1"/>
  <c r="DC111" i="1"/>
  <c r="DC110" i="1"/>
  <c r="EH41" i="1"/>
  <c r="EE41" i="1"/>
  <c r="EF41" i="1"/>
  <c r="EG41" i="1"/>
  <c r="ED41" i="1"/>
  <c r="EI41" i="1"/>
  <c r="I41" i="1"/>
  <c r="EH49" i="1"/>
  <c r="AV111" i="1"/>
  <c r="AV110" i="1"/>
  <c r="EE107" i="1"/>
  <c r="EF107" i="1"/>
  <c r="EG107" i="1"/>
  <c r="ED107" i="1"/>
  <c r="EI107" i="1"/>
  <c r="EH107" i="1"/>
  <c r="I107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EX110" i="1"/>
  <c r="BO110" i="1"/>
  <c r="BP110" i="1"/>
  <c r="BQ110" i="1"/>
  <c r="BR110" i="1"/>
  <c r="BS110" i="1"/>
  <c r="BT110" i="1"/>
  <c r="BU110" i="1"/>
  <c r="EQ110" i="1"/>
  <c r="BV110" i="1"/>
  <c r="BW110" i="1"/>
  <c r="BX110" i="1"/>
  <c r="BY110" i="1"/>
  <c r="BZ110" i="1"/>
  <c r="CA110" i="1"/>
  <c r="ER110" i="1"/>
  <c r="CB110" i="1"/>
  <c r="CC110" i="1"/>
  <c r="CD110" i="1"/>
  <c r="CE110" i="1"/>
  <c r="CF110" i="1"/>
  <c r="CG110" i="1"/>
  <c r="CH110" i="1"/>
  <c r="CI110" i="1"/>
  <c r="CJ110" i="1"/>
  <c r="ES110" i="1"/>
  <c r="ET110" i="1"/>
  <c r="EU110" i="1"/>
  <c r="EV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D110" i="1"/>
  <c r="DE110" i="1"/>
  <c r="DF110" i="1"/>
  <c r="DG110" i="1"/>
  <c r="DH110" i="1"/>
  <c r="DI110" i="1"/>
  <c r="DJ110" i="1"/>
  <c r="DK110" i="1"/>
  <c r="DL110" i="1"/>
  <c r="DM110" i="1"/>
  <c r="DN110" i="1"/>
  <c r="EW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EX111" i="1"/>
  <c r="BO111" i="1"/>
  <c r="BP111" i="1"/>
  <c r="BQ111" i="1"/>
  <c r="BR111" i="1"/>
  <c r="BS111" i="1"/>
  <c r="BT111" i="1"/>
  <c r="BU111" i="1"/>
  <c r="EQ111" i="1"/>
  <c r="BV111" i="1"/>
  <c r="BW111" i="1"/>
  <c r="BX111" i="1"/>
  <c r="BY111" i="1"/>
  <c r="BZ111" i="1"/>
  <c r="CA111" i="1"/>
  <c r="ER111" i="1"/>
  <c r="CB111" i="1"/>
  <c r="CC111" i="1"/>
  <c r="CD111" i="1"/>
  <c r="CE111" i="1"/>
  <c r="CF111" i="1"/>
  <c r="CG111" i="1"/>
  <c r="CH111" i="1"/>
  <c r="CI111" i="1"/>
  <c r="CJ111" i="1"/>
  <c r="ES111" i="1"/>
  <c r="ET111" i="1"/>
  <c r="EU111" i="1"/>
  <c r="EV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D111" i="1"/>
  <c r="DE111" i="1"/>
  <c r="DF111" i="1"/>
  <c r="DG111" i="1"/>
  <c r="DH111" i="1"/>
  <c r="DI111" i="1"/>
  <c r="DJ111" i="1"/>
  <c r="DK111" i="1"/>
  <c r="DL111" i="1"/>
  <c r="DM111" i="1"/>
  <c r="DN111" i="1"/>
  <c r="EW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J111" i="1"/>
  <c r="J110" i="1"/>
  <c r="EE6" i="1"/>
  <c r="EF6" i="1"/>
  <c r="EG6" i="1"/>
  <c r="ED6" i="1"/>
  <c r="EI6" i="1"/>
  <c r="EE7" i="1"/>
  <c r="EF7" i="1"/>
  <c r="EG7" i="1"/>
  <c r="ED7" i="1"/>
  <c r="EI7" i="1"/>
  <c r="EE8" i="1"/>
  <c r="EF8" i="1"/>
  <c r="EG8" i="1"/>
  <c r="ED8" i="1"/>
  <c r="EI8" i="1"/>
  <c r="EE9" i="1"/>
  <c r="EF9" i="1"/>
  <c r="EG9" i="1"/>
  <c r="ED9" i="1"/>
  <c r="EI9" i="1"/>
  <c r="EE10" i="1"/>
  <c r="EF10" i="1"/>
  <c r="EG10" i="1"/>
  <c r="ED10" i="1"/>
  <c r="EI10" i="1"/>
  <c r="EE11" i="1"/>
  <c r="EF11" i="1"/>
  <c r="EG11" i="1"/>
  <c r="ED11" i="1"/>
  <c r="EI11" i="1"/>
  <c r="EE12" i="1"/>
  <c r="EF12" i="1"/>
  <c r="EG12" i="1"/>
  <c r="ED12" i="1"/>
  <c r="EI12" i="1"/>
  <c r="EE13" i="1"/>
  <c r="EF13" i="1"/>
  <c r="EG13" i="1"/>
  <c r="ED13" i="1"/>
  <c r="EI13" i="1"/>
  <c r="EE14" i="1"/>
  <c r="EF14" i="1"/>
  <c r="EG14" i="1"/>
  <c r="ED14" i="1"/>
  <c r="EI14" i="1"/>
  <c r="EE15" i="1"/>
  <c r="EF15" i="1"/>
  <c r="EG15" i="1"/>
  <c r="ED15" i="1"/>
  <c r="EI15" i="1"/>
  <c r="EE16" i="1"/>
  <c r="EF16" i="1"/>
  <c r="EG16" i="1"/>
  <c r="ED16" i="1"/>
  <c r="EI16" i="1"/>
  <c r="EE17" i="1"/>
  <c r="EF17" i="1"/>
  <c r="EG17" i="1"/>
  <c r="ED17" i="1"/>
  <c r="EI17" i="1"/>
  <c r="EE18" i="1"/>
  <c r="EF18" i="1"/>
  <c r="EG18" i="1"/>
  <c r="ED18" i="1"/>
  <c r="EI18" i="1"/>
  <c r="EE19" i="1"/>
  <c r="EF19" i="1"/>
  <c r="EG19" i="1"/>
  <c r="ED19" i="1"/>
  <c r="EI19" i="1"/>
  <c r="EE20" i="1"/>
  <c r="EF20" i="1"/>
  <c r="EG20" i="1"/>
  <c r="ED20" i="1"/>
  <c r="EI20" i="1"/>
  <c r="EE21" i="1"/>
  <c r="EF21" i="1"/>
  <c r="EG21" i="1"/>
  <c r="ED21" i="1"/>
  <c r="EI21" i="1"/>
  <c r="EE22" i="1"/>
  <c r="EF22" i="1"/>
  <c r="EG22" i="1"/>
  <c r="ED22" i="1"/>
  <c r="EI22" i="1"/>
  <c r="EE23" i="1"/>
  <c r="EF23" i="1"/>
  <c r="EG23" i="1"/>
  <c r="ED23" i="1"/>
  <c r="EI23" i="1"/>
  <c r="EE24" i="1"/>
  <c r="EF24" i="1"/>
  <c r="EG24" i="1"/>
  <c r="ED24" i="1"/>
  <c r="EI24" i="1"/>
  <c r="EE25" i="1"/>
  <c r="EF25" i="1"/>
  <c r="EG25" i="1"/>
  <c r="ED25" i="1"/>
  <c r="EI25" i="1"/>
  <c r="EE26" i="1"/>
  <c r="EF26" i="1"/>
  <c r="EG26" i="1"/>
  <c r="ED26" i="1"/>
  <c r="EI26" i="1"/>
  <c r="EE27" i="1"/>
  <c r="EF27" i="1"/>
  <c r="EG27" i="1"/>
  <c r="ED27" i="1"/>
  <c r="EI27" i="1"/>
  <c r="EE28" i="1"/>
  <c r="EF28" i="1"/>
  <c r="EG28" i="1"/>
  <c r="ED28" i="1"/>
  <c r="EI28" i="1"/>
  <c r="EE29" i="1"/>
  <c r="EF29" i="1"/>
  <c r="EG29" i="1"/>
  <c r="ED29" i="1"/>
  <c r="EI29" i="1"/>
  <c r="EE30" i="1"/>
  <c r="EF30" i="1"/>
  <c r="EG30" i="1"/>
  <c r="ED30" i="1"/>
  <c r="EI30" i="1"/>
  <c r="EE31" i="1"/>
  <c r="EF31" i="1"/>
  <c r="EG31" i="1"/>
  <c r="ED31" i="1"/>
  <c r="EI31" i="1"/>
  <c r="EE32" i="1"/>
  <c r="EF32" i="1"/>
  <c r="EG32" i="1"/>
  <c r="ED32" i="1"/>
  <c r="EI32" i="1"/>
  <c r="EE33" i="1"/>
  <c r="EF33" i="1"/>
  <c r="EG33" i="1"/>
  <c r="ED33" i="1"/>
  <c r="EI33" i="1"/>
  <c r="EE34" i="1"/>
  <c r="EF34" i="1"/>
  <c r="EG34" i="1"/>
  <c r="ED34" i="1"/>
  <c r="EI34" i="1"/>
  <c r="EE35" i="1"/>
  <c r="EF35" i="1"/>
  <c r="EG35" i="1"/>
  <c r="ED35" i="1"/>
  <c r="EI35" i="1"/>
  <c r="EE36" i="1"/>
  <c r="EF36" i="1"/>
  <c r="EG36" i="1"/>
  <c r="ED36" i="1"/>
  <c r="EI36" i="1"/>
  <c r="EE37" i="1"/>
  <c r="EF37" i="1"/>
  <c r="EG37" i="1"/>
  <c r="ED37" i="1"/>
  <c r="EI37" i="1"/>
  <c r="EE38" i="1"/>
  <c r="EF38" i="1"/>
  <c r="EG38" i="1"/>
  <c r="ED38" i="1"/>
  <c r="EI38" i="1"/>
  <c r="EE39" i="1"/>
  <c r="EF39" i="1"/>
  <c r="EG39" i="1"/>
  <c r="ED39" i="1"/>
  <c r="EI39" i="1"/>
  <c r="EE40" i="1"/>
  <c r="EF40" i="1"/>
  <c r="EG40" i="1"/>
  <c r="ED40" i="1"/>
  <c r="EI40" i="1"/>
  <c r="EE42" i="1"/>
  <c r="EF42" i="1"/>
  <c r="EG42" i="1"/>
  <c r="ED42" i="1"/>
  <c r="EI42" i="1"/>
  <c r="EE43" i="1"/>
  <c r="EF43" i="1"/>
  <c r="EG43" i="1"/>
  <c r="ED43" i="1"/>
  <c r="EI43" i="1"/>
  <c r="EE44" i="1"/>
  <c r="EF44" i="1"/>
  <c r="EG44" i="1"/>
  <c r="ED44" i="1"/>
  <c r="EI44" i="1"/>
  <c r="EE45" i="1"/>
  <c r="EF45" i="1"/>
  <c r="EG45" i="1"/>
  <c r="ED45" i="1"/>
  <c r="EI45" i="1"/>
  <c r="EE46" i="1"/>
  <c r="EF46" i="1"/>
  <c r="EG46" i="1"/>
  <c r="ED46" i="1"/>
  <c r="EI46" i="1"/>
  <c r="EE47" i="1"/>
  <c r="EF47" i="1"/>
  <c r="EG47" i="1"/>
  <c r="ED47" i="1"/>
  <c r="EI47" i="1"/>
  <c r="EE48" i="1"/>
  <c r="EF48" i="1"/>
  <c r="EG48" i="1"/>
  <c r="ED48" i="1"/>
  <c r="EI48" i="1"/>
  <c r="EE49" i="1"/>
  <c r="EF49" i="1"/>
  <c r="EG49" i="1"/>
  <c r="ED49" i="1"/>
  <c r="EI49" i="1"/>
  <c r="EE50" i="1"/>
  <c r="EF50" i="1"/>
  <c r="EG50" i="1"/>
  <c r="ED50" i="1"/>
  <c r="EI50" i="1"/>
  <c r="EE51" i="1"/>
  <c r="EF51" i="1"/>
  <c r="EG51" i="1"/>
  <c r="ED51" i="1"/>
  <c r="EI51" i="1"/>
  <c r="EE52" i="1"/>
  <c r="EF52" i="1"/>
  <c r="EG52" i="1"/>
  <c r="ED52" i="1"/>
  <c r="EI52" i="1"/>
  <c r="EE53" i="1"/>
  <c r="EF53" i="1"/>
  <c r="EG53" i="1"/>
  <c r="ED53" i="1"/>
  <c r="EI53" i="1"/>
  <c r="EE54" i="1"/>
  <c r="EF54" i="1"/>
  <c r="EG54" i="1"/>
  <c r="ED54" i="1"/>
  <c r="EI54" i="1"/>
  <c r="EE55" i="1"/>
  <c r="EF55" i="1"/>
  <c r="EG55" i="1"/>
  <c r="ED55" i="1"/>
  <c r="EI55" i="1"/>
  <c r="EE56" i="1"/>
  <c r="EF56" i="1"/>
  <c r="EG56" i="1"/>
  <c r="ED56" i="1"/>
  <c r="EI56" i="1"/>
  <c r="EE57" i="1"/>
  <c r="EF57" i="1"/>
  <c r="EG57" i="1"/>
  <c r="ED57" i="1"/>
  <c r="EI57" i="1"/>
  <c r="EE58" i="1"/>
  <c r="EF58" i="1"/>
  <c r="EG58" i="1"/>
  <c r="ED58" i="1"/>
  <c r="EI58" i="1"/>
  <c r="EE59" i="1"/>
  <c r="EF59" i="1"/>
  <c r="EG59" i="1"/>
  <c r="ED59" i="1"/>
  <c r="EI59" i="1"/>
  <c r="EE60" i="1"/>
  <c r="EF60" i="1"/>
  <c r="EG60" i="1"/>
  <c r="ED60" i="1"/>
  <c r="EI60" i="1"/>
  <c r="EE61" i="1"/>
  <c r="EF61" i="1"/>
  <c r="EG61" i="1"/>
  <c r="ED61" i="1"/>
  <c r="EI61" i="1"/>
  <c r="EE62" i="1"/>
  <c r="EF62" i="1"/>
  <c r="EG62" i="1"/>
  <c r="ED62" i="1"/>
  <c r="EI62" i="1"/>
  <c r="EE63" i="1"/>
  <c r="EF63" i="1"/>
  <c r="EG63" i="1"/>
  <c r="ED63" i="1"/>
  <c r="EI63" i="1"/>
  <c r="EE64" i="1"/>
  <c r="EF64" i="1"/>
  <c r="EG64" i="1"/>
  <c r="ED64" i="1"/>
  <c r="EI64" i="1"/>
  <c r="EE65" i="1"/>
  <c r="EF65" i="1"/>
  <c r="EG65" i="1"/>
  <c r="ED65" i="1"/>
  <c r="EI65" i="1"/>
  <c r="EE66" i="1"/>
  <c r="EF66" i="1"/>
  <c r="EG66" i="1"/>
  <c r="ED66" i="1"/>
  <c r="EI66" i="1"/>
  <c r="EE67" i="1"/>
  <c r="EF67" i="1"/>
  <c r="EG67" i="1"/>
  <c r="ED67" i="1"/>
  <c r="EI67" i="1"/>
  <c r="EE68" i="1"/>
  <c r="EF68" i="1"/>
  <c r="EG68" i="1"/>
  <c r="ED68" i="1"/>
  <c r="EI68" i="1"/>
  <c r="EE69" i="1"/>
  <c r="EF69" i="1"/>
  <c r="EG69" i="1"/>
  <c r="ED69" i="1"/>
  <c r="EI69" i="1"/>
  <c r="EE70" i="1"/>
  <c r="EF70" i="1"/>
  <c r="EG70" i="1"/>
  <c r="ED70" i="1"/>
  <c r="EI70" i="1"/>
  <c r="EE71" i="1"/>
  <c r="EF71" i="1"/>
  <c r="EG71" i="1"/>
  <c r="ED71" i="1"/>
  <c r="EI71" i="1"/>
  <c r="EE72" i="1"/>
  <c r="EF72" i="1"/>
  <c r="EG72" i="1"/>
  <c r="ED72" i="1"/>
  <c r="EI72" i="1"/>
  <c r="EE73" i="1"/>
  <c r="EF73" i="1"/>
  <c r="EG73" i="1"/>
  <c r="ED73" i="1"/>
  <c r="EI73" i="1"/>
  <c r="EE74" i="1"/>
  <c r="EF74" i="1"/>
  <c r="EG74" i="1"/>
  <c r="ED74" i="1"/>
  <c r="EI74" i="1"/>
  <c r="EE75" i="1"/>
  <c r="EF75" i="1"/>
  <c r="EG75" i="1"/>
  <c r="ED75" i="1"/>
  <c r="EI75" i="1"/>
  <c r="EE76" i="1"/>
  <c r="EF76" i="1"/>
  <c r="EG76" i="1"/>
  <c r="ED76" i="1"/>
  <c r="EI76" i="1"/>
  <c r="EE77" i="1"/>
  <c r="EF77" i="1"/>
  <c r="EG77" i="1"/>
  <c r="ED77" i="1"/>
  <c r="EI77" i="1"/>
  <c r="EE78" i="1"/>
  <c r="EF78" i="1"/>
  <c r="EG78" i="1"/>
  <c r="ED78" i="1"/>
  <c r="EI78" i="1"/>
  <c r="EE79" i="1"/>
  <c r="EF79" i="1"/>
  <c r="EG79" i="1"/>
  <c r="ED79" i="1"/>
  <c r="EI79" i="1"/>
  <c r="EE80" i="1"/>
  <c r="EF80" i="1"/>
  <c r="EG80" i="1"/>
  <c r="ED80" i="1"/>
  <c r="EI80" i="1"/>
  <c r="EE81" i="1"/>
  <c r="EF81" i="1"/>
  <c r="EG81" i="1"/>
  <c r="ED81" i="1"/>
  <c r="EI81" i="1"/>
  <c r="EE82" i="1"/>
  <c r="EF82" i="1"/>
  <c r="EG82" i="1"/>
  <c r="ED82" i="1"/>
  <c r="EI82" i="1"/>
  <c r="EE83" i="1"/>
  <c r="EF83" i="1"/>
  <c r="EG83" i="1"/>
  <c r="ED83" i="1"/>
  <c r="EI83" i="1"/>
  <c r="EE84" i="1"/>
  <c r="EF84" i="1"/>
  <c r="EG84" i="1"/>
  <c r="ED84" i="1"/>
  <c r="EI84" i="1"/>
  <c r="EE85" i="1"/>
  <c r="EF85" i="1"/>
  <c r="EG85" i="1"/>
  <c r="ED85" i="1"/>
  <c r="EI85" i="1"/>
  <c r="EE86" i="1"/>
  <c r="EF86" i="1"/>
  <c r="EG86" i="1"/>
  <c r="ED86" i="1"/>
  <c r="EI86" i="1"/>
  <c r="EE87" i="1"/>
  <c r="EF87" i="1"/>
  <c r="EG87" i="1"/>
  <c r="ED87" i="1"/>
  <c r="EI87" i="1"/>
  <c r="EE88" i="1"/>
  <c r="EF88" i="1"/>
  <c r="EG88" i="1"/>
  <c r="ED88" i="1"/>
  <c r="EI88" i="1"/>
  <c r="EE89" i="1"/>
  <c r="EF89" i="1"/>
  <c r="EG89" i="1"/>
  <c r="ED89" i="1"/>
  <c r="EI89" i="1"/>
  <c r="EE90" i="1"/>
  <c r="EF90" i="1"/>
  <c r="EG90" i="1"/>
  <c r="ED90" i="1"/>
  <c r="EI90" i="1"/>
  <c r="EE91" i="1"/>
  <c r="EF91" i="1"/>
  <c r="EG91" i="1"/>
  <c r="ED91" i="1"/>
  <c r="EI91" i="1"/>
  <c r="EE92" i="1"/>
  <c r="EF92" i="1"/>
  <c r="EG92" i="1"/>
  <c r="ED92" i="1"/>
  <c r="EI92" i="1"/>
  <c r="EE93" i="1"/>
  <c r="EF93" i="1"/>
  <c r="EG93" i="1"/>
  <c r="ED93" i="1"/>
  <c r="EI93" i="1"/>
  <c r="EE94" i="1"/>
  <c r="EF94" i="1"/>
  <c r="EG94" i="1"/>
  <c r="ED94" i="1"/>
  <c r="EI94" i="1"/>
  <c r="EE95" i="1"/>
  <c r="EF95" i="1"/>
  <c r="EG95" i="1"/>
  <c r="ED95" i="1"/>
  <c r="EI95" i="1"/>
  <c r="EE96" i="1"/>
  <c r="EF96" i="1"/>
  <c r="EG96" i="1"/>
  <c r="ED96" i="1"/>
  <c r="EI96" i="1"/>
  <c r="EE97" i="1"/>
  <c r="EF97" i="1"/>
  <c r="EG97" i="1"/>
  <c r="ED97" i="1"/>
  <c r="EI97" i="1"/>
  <c r="EE98" i="1"/>
  <c r="EF98" i="1"/>
  <c r="EG98" i="1"/>
  <c r="ED98" i="1"/>
  <c r="EI98" i="1"/>
  <c r="EE99" i="1"/>
  <c r="EF99" i="1"/>
  <c r="EG99" i="1"/>
  <c r="ED99" i="1"/>
  <c r="EI99" i="1"/>
  <c r="EE100" i="1"/>
  <c r="EF100" i="1"/>
  <c r="EG100" i="1"/>
  <c r="ED100" i="1"/>
  <c r="EI100" i="1"/>
  <c r="EE101" i="1"/>
  <c r="EF101" i="1"/>
  <c r="EG101" i="1"/>
  <c r="ED101" i="1"/>
  <c r="EI101" i="1"/>
  <c r="EE102" i="1"/>
  <c r="EF102" i="1"/>
  <c r="EG102" i="1"/>
  <c r="ED102" i="1"/>
  <c r="EI102" i="1"/>
  <c r="EE103" i="1"/>
  <c r="EF103" i="1"/>
  <c r="EG103" i="1"/>
  <c r="ED103" i="1"/>
  <c r="EI103" i="1"/>
  <c r="EE104" i="1"/>
  <c r="EF104" i="1"/>
  <c r="EG104" i="1"/>
  <c r="ED104" i="1"/>
  <c r="EI104" i="1"/>
  <c r="EE105" i="1"/>
  <c r="EF105" i="1"/>
  <c r="EG105" i="1"/>
  <c r="ED105" i="1"/>
  <c r="EI105" i="1"/>
  <c r="EE106" i="1"/>
  <c r="EF106" i="1"/>
  <c r="EG106" i="1"/>
  <c r="ED106" i="1"/>
  <c r="EI106" i="1"/>
  <c r="EE108" i="1"/>
  <c r="EF108" i="1"/>
  <c r="EG108" i="1"/>
  <c r="ED108" i="1"/>
  <c r="EI108" i="1"/>
  <c r="J109" i="1"/>
  <c r="EX109" i="1"/>
  <c r="EQ109" i="1"/>
  <c r="ER109" i="1"/>
  <c r="ES109" i="1"/>
  <c r="ET109" i="1"/>
  <c r="EU109" i="1"/>
  <c r="EV109" i="1"/>
  <c r="EE109" i="1"/>
  <c r="EF109" i="1"/>
  <c r="EG109" i="1"/>
  <c r="ED109" i="1"/>
  <c r="EI109" i="1"/>
  <c r="EE110" i="1"/>
  <c r="EF110" i="1"/>
  <c r="EG110" i="1"/>
  <c r="ED110" i="1"/>
  <c r="EI110" i="1"/>
  <c r="EE5" i="1"/>
  <c r="EF5" i="1"/>
  <c r="EG5" i="1"/>
  <c r="ED5" i="1"/>
  <c r="EI5" i="1"/>
  <c r="EF126" i="1"/>
  <c r="I126" i="1"/>
  <c r="EF125" i="1"/>
  <c r="I125" i="1"/>
  <c r="EH112" i="1"/>
  <c r="EH5" i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8" i="1"/>
  <c r="EH39" i="1"/>
  <c r="EH40" i="1"/>
  <c r="EH42" i="1"/>
  <c r="EH43" i="1"/>
  <c r="EH44" i="1"/>
  <c r="EH45" i="1"/>
  <c r="EH46" i="1"/>
  <c r="EH47" i="1"/>
  <c r="EH48" i="1"/>
  <c r="EH50" i="1"/>
  <c r="EH51" i="1"/>
  <c r="EH52" i="1"/>
  <c r="EH53" i="1"/>
  <c r="EH54" i="1"/>
  <c r="EH55" i="1"/>
  <c r="EH57" i="1"/>
  <c r="EH58" i="1"/>
  <c r="EH62" i="1"/>
  <c r="EH63" i="1"/>
  <c r="EH64" i="1"/>
  <c r="EH65" i="1"/>
  <c r="EH66" i="1"/>
  <c r="EH67" i="1"/>
  <c r="EH68" i="1"/>
  <c r="EH69" i="1"/>
  <c r="EH70" i="1"/>
  <c r="EH71" i="1"/>
  <c r="EH72" i="1"/>
  <c r="EH74" i="1"/>
  <c r="EH75" i="1"/>
  <c r="EH76" i="1"/>
  <c r="EH77" i="1"/>
  <c r="EH78" i="1"/>
  <c r="EH80" i="1"/>
  <c r="EH81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7" i="1"/>
  <c r="EH98" i="1"/>
  <c r="EH100" i="1"/>
  <c r="EH101" i="1"/>
  <c r="EH102" i="1"/>
  <c r="EH103" i="1"/>
  <c r="EH104" i="1"/>
  <c r="EH105" i="1"/>
  <c r="EH106" i="1"/>
  <c r="EH108" i="1"/>
  <c r="EW109" i="1"/>
  <c r="EH109" i="1"/>
  <c r="EH20" i="1"/>
  <c r="EH37" i="1"/>
  <c r="EH56" i="1"/>
  <c r="EH59" i="1"/>
  <c r="EH60" i="1"/>
  <c r="EH61" i="1"/>
  <c r="EH73" i="1"/>
  <c r="EH79" i="1"/>
  <c r="EH82" i="1"/>
  <c r="EH96" i="1"/>
  <c r="EH99" i="1"/>
  <c r="EH111" i="1"/>
  <c r="I103" i="1"/>
  <c r="I99" i="1"/>
  <c r="I96" i="1"/>
  <c r="I95" i="1"/>
  <c r="I94" i="1"/>
  <c r="I87" i="1"/>
  <c r="I84" i="1"/>
  <c r="I79" i="1"/>
  <c r="I73" i="1"/>
  <c r="I64" i="1"/>
  <c r="I61" i="1"/>
  <c r="I60" i="1"/>
  <c r="I58" i="1"/>
  <c r="I56" i="1"/>
  <c r="I53" i="1"/>
  <c r="I46" i="1"/>
  <c r="I42" i="1"/>
  <c r="I38" i="1"/>
  <c r="I26" i="1"/>
  <c r="I21" i="1"/>
  <c r="I17" i="1"/>
  <c r="I15" i="1"/>
  <c r="I12" i="1"/>
  <c r="I10" i="1"/>
  <c r="H109" i="1"/>
  <c r="I109" i="1"/>
  <c r="H112" i="1"/>
  <c r="EF112" i="1"/>
  <c r="EG112" i="1"/>
  <c r="EI112" i="1"/>
  <c r="EE112" i="1"/>
  <c r="ED112" i="1"/>
  <c r="EE111" i="1"/>
  <c r="EF111" i="1"/>
  <c r="EG111" i="1"/>
  <c r="EI111" i="1"/>
  <c r="ED111" i="1"/>
  <c r="EE126" i="1"/>
  <c r="EG126" i="1"/>
  <c r="ED126" i="1"/>
  <c r="EI126" i="1"/>
  <c r="EE125" i="1"/>
  <c r="EG125" i="1"/>
  <c r="ED125" i="1"/>
  <c r="EI125" i="1"/>
  <c r="EH126" i="1"/>
  <c r="EH125" i="1"/>
  <c r="EH110" i="1"/>
  <c r="EC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Sabine DUPONT</author>
    <author>Damien</author>
  </authors>
  <commentList>
    <comment ref="J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ANGOULÊME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K2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SAINTES 
SAUJON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2" authorId="0" shapeId="0" xr:uid="{00000000-0006-0000-0000-000003000000}">
      <text>
        <r>
          <rPr>
            <sz val="9"/>
            <color indexed="81"/>
            <rFont val="Calibri"/>
            <family val="2"/>
          </rPr>
          <t xml:space="preserve">HAUT DE SAINTONGE
CHEVANCEAUX
</t>
        </r>
      </text>
    </comment>
    <comment ref="M2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GUERET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N2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SAINT ASTIER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2" authorId="0" shapeId="0" xr:uid="{00000000-0006-0000-0000-000006000000}">
      <text>
        <r>
          <rPr>
            <b/>
            <sz val="9"/>
            <color indexed="81"/>
            <rFont val="Calibri"/>
            <family val="2"/>
          </rPr>
          <t>SAGC TRIATHLON
HOSTENS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COUTRAS
GALGON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2" authorId="0" shapeId="0" xr:uid="{00000000-0006-0000-0000-000008000000}">
      <text>
        <r>
          <rPr>
            <b/>
            <sz val="9"/>
            <color indexed="81"/>
            <rFont val="Calibri"/>
            <family val="2"/>
          </rPr>
          <t>ARCACHON
LA TESTE DE BUCH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R2" authorId="0" shapeId="0" xr:uid="{00000000-0006-0000-0000-000009000000}">
      <text>
        <r>
          <rPr>
            <b/>
            <sz val="9"/>
            <color indexed="81"/>
            <rFont val="Calibri"/>
            <family val="2"/>
          </rPr>
          <t>PESSAC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" authorId="0" shapeId="0" xr:uid="{00000000-0006-0000-0000-00000A000000}">
      <text>
        <r>
          <rPr>
            <b/>
            <sz val="9"/>
            <color indexed="81"/>
            <rFont val="Calibri"/>
            <family val="2"/>
          </rPr>
          <t>CARBON BLANC
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T2" authorId="0" shapeId="0" xr:uid="{00000000-0006-0000-0000-00000B000000}">
      <text>
        <r>
          <rPr>
            <b/>
            <sz val="9"/>
            <color indexed="81"/>
            <rFont val="Calibri"/>
            <family val="2"/>
          </rPr>
          <t>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U2" authorId="0" shapeId="0" xr:uid="{00000000-0006-0000-0000-00000C000000}">
      <text>
        <r>
          <rPr>
            <sz val="9"/>
            <color indexed="81"/>
            <rFont val="Calibri"/>
            <family val="2"/>
          </rPr>
          <t>TRI CLUB MONTOIS</t>
        </r>
      </text>
    </comment>
    <comment ref="V2" authorId="0" shapeId="0" xr:uid="{00000000-0006-0000-0000-00000D000000}">
      <text>
        <r>
          <rPr>
            <sz val="9"/>
            <color indexed="81"/>
            <rFont val="Calibri"/>
            <family val="2"/>
          </rPr>
          <t>LAYRAC
BIAS</t>
        </r>
      </text>
    </comment>
    <comment ref="W2" authorId="0" shapeId="0" xr:uid="{00000000-0006-0000-0000-00000E000000}">
      <text>
        <r>
          <rPr>
            <sz val="9"/>
            <color indexed="81"/>
            <rFont val="Calibri"/>
            <family val="2"/>
          </rPr>
          <t xml:space="preserve">
</t>
        </r>
      </text>
    </comment>
    <comment ref="Y2" authorId="0" shapeId="0" xr:uid="{00000000-0006-0000-0000-00000F000000}">
      <text>
        <r>
          <rPr>
            <sz val="9"/>
            <color indexed="81"/>
            <rFont val="Calibri"/>
            <family val="2"/>
          </rPr>
          <t>LA TRIBU 64
ASSON</t>
        </r>
      </text>
    </comment>
    <comment ref="Z2" authorId="0" shapeId="0" xr:uid="{00000000-0006-0000-0000-000010000000}">
      <text>
        <r>
          <rPr>
            <sz val="9"/>
            <color indexed="81"/>
            <rFont val="Calibri"/>
            <family val="2"/>
          </rPr>
          <t>NIORT</t>
        </r>
      </text>
    </comment>
    <comment ref="AA2" authorId="0" shapeId="0" xr:uid="{00000000-0006-0000-0000-000011000000}">
      <text>
        <r>
          <rPr>
            <b/>
            <sz val="9"/>
            <color indexed="81"/>
            <rFont val="Calibri"/>
            <family val="2"/>
          </rPr>
          <t>PARTHENAY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B2" authorId="0" shapeId="0" xr:uid="{00000000-0006-0000-0000-000012000000}">
      <text>
        <r>
          <rPr>
            <sz val="9"/>
            <color indexed="81"/>
            <rFont val="Calibri"/>
            <family val="2"/>
          </rPr>
          <t xml:space="preserve">
SAM TRIATHLON GUERET</t>
        </r>
      </text>
    </comment>
    <comment ref="AD2" authorId="0" shapeId="0" xr:uid="{00000000-0006-0000-0000-000013000000}">
      <text>
        <r>
          <rPr>
            <b/>
            <sz val="9"/>
            <color indexed="81"/>
            <rFont val="Calibri"/>
            <family val="2"/>
          </rPr>
          <t>ANGOULÊME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E2" authorId="0" shapeId="0" xr:uid="{00000000-0006-0000-0000-000014000000}">
      <text>
        <r>
          <rPr>
            <b/>
            <sz val="9"/>
            <color indexed="81"/>
            <rFont val="Calibri"/>
            <family val="2"/>
          </rPr>
          <t>SAINTES
LA ROCHEFOUCAULD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F2" authorId="0" shapeId="0" xr:uid="{00000000-0006-0000-0000-000015000000}">
      <text>
        <r>
          <rPr>
            <sz val="9"/>
            <color indexed="81"/>
            <rFont val="Calibri"/>
            <family val="2"/>
          </rPr>
          <t xml:space="preserve">ANGOULÊME
</t>
        </r>
      </text>
    </comment>
    <comment ref="AG2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J-A ANGOULEME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J-A ANGOULEME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 xr:uid="{00000000-0006-0000-0000-000018000000}">
      <text>
        <r>
          <rPr>
            <sz val="9"/>
            <color indexed="81"/>
            <rFont val="Calibri"/>
            <family val="2"/>
          </rPr>
          <t xml:space="preserve">LA ROCHELLE TRIATHLON
</t>
        </r>
      </text>
    </comment>
    <comment ref="AJ2" authorId="0" shapeId="0" xr:uid="{00000000-0006-0000-0000-000019000000}">
      <text>
        <r>
          <rPr>
            <b/>
            <sz val="9"/>
            <color indexed="81"/>
            <rFont val="Calibri"/>
            <family val="2"/>
          </rPr>
          <t>ROCHEFORT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K2" authorId="0" shapeId="0" xr:uid="{00000000-0006-0000-0000-00001A000000}">
      <text>
        <r>
          <rPr>
            <sz val="9"/>
            <color indexed="81"/>
            <rFont val="Calibri"/>
            <family val="2"/>
          </rPr>
          <t xml:space="preserve">LA ROCHELLE TRIATHLON
</t>
        </r>
      </text>
    </comment>
    <comment ref="AL2" authorId="0" shapeId="0" xr:uid="{00000000-0006-0000-0000-00001B000000}">
      <text>
        <r>
          <rPr>
            <sz val="9"/>
            <color indexed="81"/>
            <rFont val="Calibri"/>
            <family val="2"/>
          </rPr>
          <t xml:space="preserve">SAINTES
</t>
        </r>
      </text>
    </comment>
    <comment ref="AM2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Saintes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" authorId="0" shapeId="0" xr:uid="{00000000-0006-0000-0000-00001D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O2" authorId="0" shapeId="0" xr:uid="{00000000-0006-0000-0000-00001E000000}">
      <text>
        <r>
          <rPr>
            <b/>
            <sz val="9"/>
            <color indexed="81"/>
            <rFont val="Calibri"/>
            <family val="2"/>
          </rPr>
          <t>RAID DU TRI NATURE BREUIL-MAGNE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P2" authorId="0" shapeId="0" xr:uid="{00000000-0006-0000-0000-00001F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Q2" authorId="0" shapeId="0" xr:uid="{00000000-0006-0000-0000-000020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R2" authorId="0" shapeId="0" xr:uid="{00000000-0006-0000-0000-000021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S2" authorId="0" shapeId="0" xr:uid="{00000000-0006-0000-0000-000022000000}">
      <text>
        <r>
          <rPr>
            <sz val="9"/>
            <color indexed="81"/>
            <rFont val="Calibri"/>
            <family val="2"/>
          </rPr>
          <t xml:space="preserve">SAINTES TRIATHLON
</t>
        </r>
      </text>
    </comment>
    <comment ref="AT2" authorId="0" shapeId="0" xr:uid="{00000000-0006-0000-0000-000023000000}">
      <text>
        <r>
          <rPr>
            <b/>
            <sz val="9"/>
            <color indexed="81"/>
            <rFont val="Calibri"/>
            <family val="2"/>
          </rPr>
          <t>TRIATHLON CLUB SAUJONNAIS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U2" authorId="0" shapeId="0" xr:uid="{00000000-0006-0000-0000-000024000000}">
      <text>
        <r>
          <rPr>
            <b/>
            <sz val="9"/>
            <color indexed="81"/>
            <rFont val="Calibri"/>
            <family val="2"/>
          </rPr>
          <t>COUTRAS
SAINT THOMAS DE CONAC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V2" authorId="0" shapeId="0" xr:uid="{00000000-0006-0000-0000-000025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W2" authorId="0" shapeId="0" xr:uid="{00000000-0006-0000-0000-000026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X2" authorId="0" shapeId="0" xr:uid="{00000000-0006-0000-0000-000027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Y2" authorId="0" shapeId="0" xr:uid="{00000000-0006-0000-0000-000028000000}">
      <text>
        <r>
          <rPr>
            <sz val="9"/>
            <color indexed="81"/>
            <rFont val="Calibri"/>
            <family val="2"/>
          </rPr>
          <t xml:space="preserve">LA ROCHELLE
</t>
        </r>
      </text>
    </comment>
    <comment ref="AZ2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TULLE TRI</t>
        </r>
      </text>
    </comment>
    <comment ref="BA2" authorId="0" shapeId="0" xr:uid="{00000000-0006-0000-0000-00002A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B2" authorId="0" shapeId="0" xr:uid="{00000000-0006-0000-0000-00002B000000}">
      <text>
        <r>
          <rPr>
            <b/>
            <sz val="9"/>
            <color indexed="81"/>
            <rFont val="Calibri"/>
            <family val="2"/>
          </rPr>
          <t>TULLE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C2" authorId="0" shapeId="0" xr:uid="{00000000-0006-0000-0000-00002C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D2" authorId="0" shapeId="0" xr:uid="{00000000-0006-0000-0000-00002D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E2" authorId="0" shapeId="0" xr:uid="{00000000-0006-0000-0000-00002E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F2" authorId="0" shapeId="0" xr:uid="{00000000-0006-0000-0000-00002F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G2" authorId="0" shapeId="0" xr:uid="{00000000-0006-0000-0000-000030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H2" authorId="0" shapeId="0" xr:uid="{00000000-0006-0000-0000-000031000000}">
      <text>
        <r>
          <rPr>
            <sz val="9"/>
            <color indexed="81"/>
            <rFont val="Calibri"/>
            <family val="2"/>
          </rPr>
          <t xml:space="preserve">BRIVE LIMOUSIN TRIATHLON
</t>
        </r>
      </text>
    </comment>
    <comment ref="BI2" authorId="0" shapeId="0" xr:uid="{00000000-0006-0000-0000-000032000000}">
      <text>
        <r>
          <rPr>
            <b/>
            <sz val="9"/>
            <color indexed="81"/>
            <rFont val="Calibri"/>
            <family val="2"/>
          </rPr>
          <t>GUERET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J2" authorId="0" shapeId="0" xr:uid="{00000000-0006-0000-0000-000033000000}">
      <text>
        <r>
          <rPr>
            <b/>
            <sz val="9"/>
            <color indexed="81"/>
            <rFont val="Calibri"/>
            <family val="2"/>
          </rPr>
          <t>LIBOURNE
MENESPLET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2" authorId="0" shapeId="0" xr:uid="{00000000-0006-0000-0000-000034000000}">
      <text>
        <r>
          <rPr>
            <b/>
            <sz val="9"/>
            <color indexed="81"/>
            <rFont val="Calibri"/>
            <family val="2"/>
          </rPr>
          <t>BERGERAC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2" authorId="0" shapeId="0" xr:uid="{00000000-0006-0000-0000-000035000000}">
      <text>
        <r>
          <rPr>
            <b/>
            <sz val="9"/>
            <color indexed="81"/>
            <rFont val="Calibri"/>
            <family val="2"/>
          </rPr>
          <t>BERGERAC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M2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ST YRIEIX TRI</t>
        </r>
      </text>
    </comment>
    <comment ref="BN2" authorId="0" shapeId="0" xr:uid="{00000000-0006-0000-0000-000037000000}">
      <text>
        <r>
          <rPr>
            <b/>
            <sz val="9"/>
            <color indexed="81"/>
            <rFont val="Calibri"/>
            <family val="2"/>
          </rPr>
          <t>SAINT ASTIER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O2" authorId="0" shapeId="0" xr:uid="{00000000-0006-0000-0000-000038000000}">
      <text>
        <r>
          <rPr>
            <b/>
            <sz val="9"/>
            <color indexed="81"/>
            <rFont val="Calibri"/>
            <family val="2"/>
          </rPr>
          <t>SAINT ASTIER</t>
        </r>
      </text>
    </comment>
    <comment ref="BP2" authorId="0" shapeId="0" xr:uid="{00000000-0006-0000-0000-000039000000}">
      <text>
        <r>
          <rPr>
            <b/>
            <sz val="9"/>
            <color indexed="81"/>
            <rFont val="Calibri"/>
            <family val="2"/>
          </rPr>
          <t>SAINT ASTIER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Q2" authorId="0" shapeId="0" xr:uid="{00000000-0006-0000-0000-00003A000000}">
      <text>
        <r>
          <rPr>
            <b/>
            <sz val="9"/>
            <color indexed="81"/>
            <rFont val="Calibri"/>
            <family val="2"/>
          </rPr>
          <t>SAINT ASTIER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R2" authorId="0" shapeId="0" xr:uid="{00000000-0006-0000-0000-00003B000000}">
      <text>
        <r>
          <rPr>
            <b/>
            <sz val="9"/>
            <color indexed="81"/>
            <rFont val="Calibri"/>
            <family val="2"/>
          </rPr>
          <t>LIBOURNE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S2" authorId="0" shapeId="0" xr:uid="{00000000-0006-0000-0000-00003C000000}">
      <text>
        <r>
          <rPr>
            <b/>
            <sz val="9"/>
            <color indexed="81"/>
            <rFont val="Calibri"/>
            <family val="2"/>
          </rPr>
          <t>LIBOURNE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T2" authorId="0" shapeId="0" xr:uid="{00000000-0006-0000-0000-00003D000000}">
      <text>
        <r>
          <rPr>
            <sz val="9"/>
            <color indexed="81"/>
            <rFont val="Calibri"/>
            <family val="2"/>
          </rPr>
          <t xml:space="preserve">
LESPARRE MEDOC</t>
        </r>
      </text>
    </comment>
    <comment ref="BU2" authorId="0" shapeId="0" xr:uid="{00000000-0006-0000-0000-00003E000000}">
      <text>
        <r>
          <rPr>
            <b/>
            <sz val="9"/>
            <color indexed="81"/>
            <rFont val="Calibri"/>
            <family val="2"/>
          </rPr>
          <t>A.S. LIBOURNE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V2" authorId="0" shapeId="0" xr:uid="{00000000-0006-0000-0000-00003F000000}">
      <text>
        <r>
          <rPr>
            <b/>
            <sz val="9"/>
            <color indexed="81"/>
            <rFont val="Calibri"/>
            <family val="2"/>
          </rPr>
          <t>PESSAC AVENTURE TRIATHLON
PESSAC</t>
        </r>
      </text>
    </comment>
    <comment ref="BW2" authorId="0" shapeId="0" xr:uid="{00000000-0006-0000-0000-000040000000}">
      <text>
        <r>
          <rPr>
            <b/>
            <sz val="9"/>
            <color indexed="81"/>
            <rFont val="Calibri"/>
            <family val="2"/>
          </rPr>
          <t>PESSAC AVENTURE TRIATHLON
PESSAC</t>
        </r>
      </text>
    </comment>
    <comment ref="BX2" authorId="0" shapeId="0" xr:uid="{00000000-0006-0000-0000-000041000000}">
      <text>
        <r>
          <rPr>
            <b/>
            <sz val="9"/>
            <color indexed="81"/>
            <rFont val="Calibri"/>
            <family val="2"/>
          </rPr>
          <t>LA TESTE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Y2" authorId="0" shapeId="0" xr:uid="{00000000-0006-0000-0000-000042000000}">
      <text>
        <r>
          <rPr>
            <b/>
            <sz val="9"/>
            <color indexed="81"/>
            <rFont val="Calibri"/>
            <family val="2"/>
          </rPr>
          <t>LA TESTE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Z2" authorId="0" shapeId="0" xr:uid="{00000000-0006-0000-0000-000043000000}">
      <text>
        <r>
          <rPr>
            <b/>
            <sz val="9"/>
            <color indexed="81"/>
            <rFont val="Calibri"/>
            <family val="2"/>
          </rPr>
          <t>LA TESTE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A2" authorId="0" shapeId="0" xr:uid="{00000000-0006-0000-0000-000044000000}">
      <text>
        <r>
          <rPr>
            <b/>
            <sz val="9"/>
            <color indexed="81"/>
            <rFont val="Calibri"/>
            <family val="2"/>
          </rPr>
          <t>SAGC TRIATHLON
GUJAN-MESTRAS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B2" authorId="0" shapeId="0" xr:uid="{00000000-0006-0000-0000-000045000000}">
      <text>
        <r>
          <rPr>
            <b/>
            <sz val="9"/>
            <color indexed="81"/>
            <rFont val="Calibri"/>
            <family val="2"/>
          </rPr>
          <t>S A M MERIGNAC 
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C2" authorId="0" shapeId="0" xr:uid="{00000000-0006-0000-0000-000046000000}">
      <text>
        <r>
          <rPr>
            <sz val="9"/>
            <color indexed="81"/>
            <rFont val="Calibri"/>
            <family val="2"/>
          </rPr>
          <t xml:space="preserve">
LESPARRE MEDOC</t>
        </r>
      </text>
    </comment>
    <comment ref="CD2" authorId="0" shapeId="0" xr:uid="{00000000-0006-0000-0000-000047000000}">
      <text>
        <r>
          <rPr>
            <b/>
            <sz val="9"/>
            <color indexed="81"/>
            <rFont val="Calibri"/>
            <family val="2"/>
          </rPr>
          <t>LA TESTE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E2" authorId="0" shapeId="0" xr:uid="{00000000-0006-0000-0000-000048000000}">
      <text>
        <r>
          <rPr>
            <b/>
            <sz val="9"/>
            <color indexed="81"/>
            <rFont val="Calibri"/>
            <family val="2"/>
          </rPr>
          <t>CARBON BLANC
AMBARES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F2" authorId="0" shapeId="0" xr:uid="{00000000-0006-0000-0000-000049000000}">
      <text>
        <r>
          <rPr>
            <sz val="9"/>
            <color indexed="81"/>
            <rFont val="Calibri"/>
            <family val="2"/>
          </rPr>
          <t xml:space="preserve">TEAM GT
GUJAN MESTRAS
</t>
        </r>
      </text>
    </comment>
    <comment ref="CG2" authorId="0" shapeId="0" xr:uid="{00000000-0006-0000-0000-00004A000000}">
      <text>
        <r>
          <rPr>
            <b/>
            <sz val="9"/>
            <color indexed="81"/>
            <rFont val="Calibri"/>
            <family val="2"/>
          </rPr>
          <t>Libourne</t>
        </r>
      </text>
    </comment>
    <comment ref="CH2" authorId="0" shapeId="0" xr:uid="{00000000-0006-0000-0000-00004B000000}">
      <text>
        <r>
          <rPr>
            <b/>
            <sz val="9"/>
            <color indexed="81"/>
            <rFont val="Calibri"/>
            <family val="2"/>
          </rPr>
          <t>LA TESTE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I2" authorId="0" shapeId="0" xr:uid="{00000000-0006-0000-0000-00004C000000}">
      <text>
        <r>
          <rPr>
            <b/>
            <sz val="9"/>
            <color indexed="81"/>
            <rFont val="Calibri"/>
            <family val="2"/>
          </rPr>
          <t>A.S. LIBOURNE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J2" authorId="0" shapeId="0" xr:uid="{00000000-0006-0000-0000-00004D000000}">
      <text>
        <r>
          <rPr>
            <b/>
            <sz val="9"/>
            <color indexed="81"/>
            <rFont val="Calibri"/>
            <family val="2"/>
          </rPr>
          <t>CARBON BLANC
AMBARES ET LAGRAVE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K2" authorId="0" shapeId="0" xr:uid="{00000000-0006-0000-0000-00004E000000}">
      <text>
        <r>
          <rPr>
            <b/>
            <sz val="9"/>
            <color indexed="81"/>
            <rFont val="Calibri"/>
            <family val="2"/>
          </rPr>
          <t>LES GIRONDINS DE 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L2" authorId="0" shapeId="0" xr:uid="{00000000-0006-0000-0000-00004F000000}">
      <text>
        <r>
          <rPr>
            <b/>
            <sz val="9"/>
            <color indexed="81"/>
            <rFont val="Calibri"/>
            <family val="2"/>
          </rPr>
          <t>LES GIRONDINS DE 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M2" authorId="0" shapeId="0" xr:uid="{00000000-0006-0000-0000-000050000000}">
      <text>
        <r>
          <rPr>
            <b/>
            <sz val="9"/>
            <color indexed="81"/>
            <rFont val="Calibri"/>
            <family val="2"/>
          </rPr>
          <t>LES GIRONDINS DE BORDEAUX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N2" authorId="0" shapeId="0" xr:uid="{00000000-0006-0000-0000-000051000000}">
      <text>
        <r>
          <rPr>
            <b/>
            <sz val="9"/>
            <color indexed="81"/>
            <rFont val="Calibri"/>
            <family val="2"/>
          </rPr>
          <t>CARBON BLANC
AMBARES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O2" authorId="0" shapeId="0" xr:uid="{00000000-0006-0000-0000-000052000000}">
      <text>
        <r>
          <rPr>
            <b/>
            <sz val="9"/>
            <color indexed="81"/>
            <rFont val="Calibri"/>
            <family val="2"/>
          </rPr>
          <t>ONE 2 TRI
SAINT MEDARD EN JALLES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P2" authorId="0" shapeId="0" xr:uid="{00000000-0006-0000-0000-000053000000}">
      <text>
        <r>
          <rPr>
            <b/>
            <sz val="9"/>
            <color indexed="81"/>
            <rFont val="Calibri"/>
            <family val="2"/>
          </rPr>
          <t>GUERET
SAZERAY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Q2" authorId="0" shapeId="0" xr:uid="{00000000-0006-0000-0000-000054000000}">
      <text>
        <r>
          <rPr>
            <sz val="9"/>
            <color indexed="81"/>
            <rFont val="Calibri"/>
            <family val="2"/>
          </rPr>
          <t xml:space="preserve">
MIMIZAN</t>
        </r>
      </text>
    </comment>
    <comment ref="CR2" authorId="0" shapeId="0" xr:uid="{00000000-0006-0000-0000-000055000000}">
      <text>
        <r>
          <rPr>
            <b/>
            <sz val="9"/>
            <color indexed="81"/>
            <rFont val="Calibri"/>
            <family val="2"/>
          </rPr>
          <t xml:space="preserve">ANGLET FRANCE TRIATHLON
TARNOS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S2" authorId="0" shapeId="0" xr:uid="{00000000-0006-0000-0000-000056000000}">
      <text>
        <r>
          <rPr>
            <sz val="9"/>
            <color indexed="81"/>
            <rFont val="Calibri"/>
            <family val="2"/>
          </rPr>
          <t xml:space="preserve">LAYRAC
</t>
        </r>
      </text>
    </comment>
    <comment ref="CT2" authorId="0" shapeId="0" xr:uid="{00000000-0006-0000-0000-000057000000}">
      <text>
        <r>
          <rPr>
            <sz val="9"/>
            <color indexed="81"/>
            <rFont val="Calibri"/>
            <family val="2"/>
          </rPr>
          <t xml:space="preserve">MARMANDE
</t>
        </r>
      </text>
    </comment>
    <comment ref="CU2" authorId="0" shapeId="0" xr:uid="{00000000-0006-0000-0000-000058000000}">
      <text>
        <r>
          <rPr>
            <b/>
            <sz val="9"/>
            <color indexed="81"/>
            <rFont val="Calibri"/>
            <family val="2"/>
          </rPr>
          <t>AGEN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V2" authorId="0" shapeId="0" xr:uid="{00000000-0006-0000-0000-000059000000}">
      <text>
        <r>
          <rPr>
            <b/>
            <sz val="9"/>
            <color indexed="81"/>
            <rFont val="Calibri"/>
            <family val="2"/>
          </rPr>
          <t xml:space="preserve">VILLENEUVE SUR LOT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W2" authorId="0" shapeId="0" xr:uid="{00000000-0006-0000-0000-00005A000000}">
      <text>
        <r>
          <rPr>
            <b/>
            <sz val="9"/>
            <color indexed="81"/>
            <rFont val="Calibri"/>
            <family val="2"/>
          </rPr>
          <t>AVIRON BAYONNAIS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X2" authorId="0" shapeId="0" xr:uid="{00000000-0006-0000-0000-00005B000000}">
      <text>
        <r>
          <rPr>
            <sz val="9"/>
            <color indexed="81"/>
            <rFont val="Calibri"/>
            <family val="2"/>
          </rPr>
          <t xml:space="preserve">BILLERE
</t>
        </r>
      </text>
    </comment>
    <comment ref="CY2" authorId="0" shapeId="0" xr:uid="{00000000-0006-0000-0000-00005C000000}">
      <text>
        <r>
          <rPr>
            <b/>
            <sz val="9"/>
            <color indexed="81"/>
            <rFont val="Calibri"/>
            <family val="2"/>
          </rPr>
          <t xml:space="preserve">La Tribu 64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Z2" authorId="0" shapeId="0" xr:uid="{00000000-0006-0000-0000-00005D000000}">
      <text>
        <r>
          <rPr>
            <sz val="9"/>
            <color indexed="81"/>
            <rFont val="Calibri"/>
            <family val="2"/>
          </rPr>
          <t xml:space="preserve">
TEAM OLORON TRIATHLON</t>
        </r>
      </text>
    </comment>
    <comment ref="DA2" authorId="0" shapeId="0" xr:uid="{00000000-0006-0000-0000-00005E000000}">
      <text>
        <r>
          <rPr>
            <b/>
            <sz val="9"/>
            <color indexed="81"/>
            <rFont val="Calibri"/>
            <family val="2"/>
          </rPr>
          <t xml:space="preserve">LA TRIBU 64
</t>
        </r>
        <r>
          <rPr>
            <sz val="9"/>
            <color indexed="81"/>
            <rFont val="Calibri"/>
            <family val="2"/>
          </rPr>
          <t xml:space="preserve">
TARBES</t>
        </r>
      </text>
    </comment>
    <comment ref="DB2" authorId="0" shapeId="0" xr:uid="{00000000-0006-0000-0000-00005F000000}">
      <text>
        <r>
          <rPr>
            <sz val="9"/>
            <color indexed="81"/>
            <rFont val="Calibri"/>
            <family val="2"/>
          </rPr>
          <t xml:space="preserve">
TCG 79 PARTHENAY</t>
        </r>
      </text>
    </comment>
    <comment ref="DC2" authorId="0" shapeId="0" xr:uid="{00000000-0006-0000-0000-000060000000}">
      <text>
        <r>
          <rPr>
            <sz val="9"/>
            <color indexed="81"/>
            <rFont val="Calibri"/>
            <family val="2"/>
          </rPr>
          <t xml:space="preserve">
TCG 79 PARTHENAY</t>
        </r>
      </text>
    </comment>
    <comment ref="DD2" authorId="0" shapeId="0" xr:uid="{00000000-0006-0000-0000-000061000000}">
      <text>
        <r>
          <rPr>
            <b/>
            <sz val="9"/>
            <color indexed="81"/>
            <rFont val="Calibri"/>
            <family val="2"/>
          </rPr>
          <t xml:space="preserve">CRENSOA TRIATHLON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E2" authorId="0" shapeId="0" xr:uid="{00000000-0006-0000-0000-000062000000}">
      <text>
        <r>
          <rPr>
            <b/>
            <sz val="9"/>
            <color indexed="81"/>
            <rFont val="Calibri"/>
            <family val="2"/>
          </rPr>
          <t xml:space="preserve">STADE NIORTAIS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F2" authorId="0" shapeId="0" xr:uid="{00000000-0006-0000-0000-000063000000}">
      <text>
        <r>
          <rPr>
            <b/>
            <sz val="9"/>
            <color indexed="81"/>
            <rFont val="Calibri"/>
            <family val="2"/>
          </rPr>
          <t xml:space="preserve">STADE NIORTAIS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G2" authorId="0" shapeId="0" xr:uid="{00000000-0006-0000-0000-000064000000}">
      <text>
        <r>
          <rPr>
            <sz val="9"/>
            <color indexed="81"/>
            <rFont val="Calibri"/>
            <family val="2"/>
          </rPr>
          <t xml:space="preserve">
TCG 79 PARTHENAY</t>
        </r>
      </text>
    </comment>
    <comment ref="DH2" authorId="1" shapeId="0" xr:uid="{00000000-0006-0000-0000-000065000000}">
      <text>
        <r>
          <rPr>
            <b/>
            <sz val="9"/>
            <color indexed="81"/>
            <rFont val="Tahoma"/>
            <family val="2"/>
          </rPr>
          <t>STADE NIORTAIS TRI</t>
        </r>
      </text>
    </comment>
    <comment ref="DI2" authorId="0" shapeId="0" xr:uid="{00000000-0006-0000-0000-000066000000}">
      <text>
        <r>
          <rPr>
            <b/>
            <sz val="9"/>
            <color indexed="81"/>
            <rFont val="Calibri"/>
            <family val="2"/>
          </rPr>
          <t xml:space="preserve">STADE NIORTAIS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J2" authorId="0" shapeId="0" xr:uid="{00000000-0006-0000-0000-000067000000}">
      <text>
        <r>
          <rPr>
            <b/>
            <sz val="9"/>
            <color indexed="81"/>
            <rFont val="Calibri"/>
            <family val="2"/>
          </rPr>
          <t>STADE POITEVIN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K2" authorId="0" shapeId="0" xr:uid="{00000000-0006-0000-0000-000068000000}">
      <text>
        <r>
          <rPr>
            <b/>
            <sz val="9"/>
            <color indexed="81"/>
            <rFont val="Calibri"/>
            <family val="2"/>
          </rPr>
          <t>STADE POITEVIN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L2" authorId="0" shapeId="0" xr:uid="{00000000-0006-0000-0000-000069000000}">
      <text>
        <r>
          <rPr>
            <b/>
            <sz val="9"/>
            <color indexed="81"/>
            <rFont val="Calibri"/>
            <family val="2"/>
          </rPr>
          <t>STADE POITEVIN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M2" authorId="0" shapeId="0" xr:uid="{00000000-0006-0000-0000-00006A000000}">
      <text>
        <r>
          <rPr>
            <b/>
            <sz val="9"/>
            <color indexed="81"/>
            <rFont val="Calibri"/>
            <family val="2"/>
          </rPr>
          <t>CRENSOA TRIATHLON
POITIERS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N2" authorId="1" shapeId="0" xr:uid="{00000000-0006-0000-0000-00006B000000}">
      <text>
        <r>
          <rPr>
            <b/>
            <sz val="9"/>
            <color indexed="81"/>
            <rFont val="Tahoma"/>
            <family val="2"/>
          </rPr>
          <t>Stade Poitevin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O2" authorId="0" shapeId="0" xr:uid="{00000000-0006-0000-0000-00006C000000}">
      <text>
        <r>
          <rPr>
            <sz val="9"/>
            <color indexed="81"/>
            <rFont val="Calibri"/>
            <family val="2"/>
          </rPr>
          <t xml:space="preserve">
LIMOGES TRIATHLON</t>
        </r>
      </text>
    </comment>
    <comment ref="DP2" authorId="0" shapeId="0" xr:uid="{00000000-0006-0000-0000-00006D000000}">
      <text>
        <r>
          <rPr>
            <b/>
            <sz val="9"/>
            <color indexed="81"/>
            <rFont val="Calibri"/>
            <family val="2"/>
          </rPr>
          <t>STADE POITEVIN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Q2" authorId="0" shapeId="0" xr:uid="{00000000-0006-0000-0000-00006E000000}">
      <text>
        <r>
          <rPr>
            <b/>
            <sz val="9"/>
            <color indexed="81"/>
            <rFont val="Calibri"/>
            <family val="2"/>
          </rPr>
          <t>CHATELLERAULT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R2" authorId="0" shapeId="0" xr:uid="{00000000-0006-0000-0000-00006F000000}">
      <text>
        <r>
          <rPr>
            <b/>
            <sz val="9"/>
            <color indexed="81"/>
            <rFont val="Calibri"/>
            <family val="2"/>
          </rPr>
          <t>LIONS CHATELLERAUDAIS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S2" authorId="0" shapeId="0" xr:uid="{00000000-0006-0000-0000-000070000000}">
      <text>
        <r>
          <rPr>
            <b/>
            <sz val="9"/>
            <color indexed="81"/>
            <rFont val="Calibri"/>
            <family val="2"/>
          </rPr>
          <t>TRIATHLE 86
BERUGES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T2" authorId="0" shapeId="0" xr:uid="{00000000-0006-0000-0000-000071000000}">
      <text>
        <r>
          <rPr>
            <b/>
            <sz val="9"/>
            <color indexed="81"/>
            <rFont val="Calibri"/>
            <family val="2"/>
          </rPr>
          <t>CHATELLERAULT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U2" authorId="0" shapeId="0" xr:uid="{00000000-0006-0000-0000-000072000000}">
      <text>
        <r>
          <rPr>
            <b/>
            <sz val="9"/>
            <color indexed="81"/>
            <rFont val="Calibri"/>
            <family val="2"/>
          </rPr>
          <t xml:space="preserve">ST YRIEIX TRIATHLON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V2" authorId="0" shapeId="0" xr:uid="{00000000-0006-0000-0000-000073000000}">
      <text>
        <r>
          <rPr>
            <b/>
            <sz val="9"/>
            <color indexed="81"/>
            <rFont val="Calibri"/>
            <family val="2"/>
          </rPr>
          <t>LIMOGES TRIATHLON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W2" authorId="0" shapeId="0" xr:uid="{00000000-0006-0000-0000-000074000000}">
      <text>
        <r>
          <rPr>
            <sz val="9"/>
            <color indexed="81"/>
            <rFont val="Calibri"/>
            <family val="2"/>
          </rPr>
          <t xml:space="preserve">
LIMOGES TRIATHLON</t>
        </r>
      </text>
    </comment>
    <comment ref="DX2" authorId="1" shapeId="0" xr:uid="{00000000-0006-0000-0000-000075000000}">
      <text>
        <r>
          <rPr>
            <b/>
            <sz val="9"/>
            <color indexed="81"/>
            <rFont val="Tahoma"/>
            <family val="2"/>
          </rPr>
          <t>ST YRIEIX TRI</t>
        </r>
      </text>
    </comment>
    <comment ref="DY2" authorId="0" shapeId="0" xr:uid="{00000000-0006-0000-0000-000076000000}">
      <text>
        <r>
          <rPr>
            <sz val="9"/>
            <color indexed="81"/>
            <rFont val="Calibri"/>
            <family val="2"/>
          </rPr>
          <t>TEAM TRIATHLON 87
LIMOGES</t>
        </r>
      </text>
    </comment>
    <comment ref="DZ2" authorId="0" shapeId="0" xr:uid="{00000000-0006-0000-0000-000077000000}">
      <text>
        <r>
          <rPr>
            <sz val="9"/>
            <color indexed="81"/>
            <rFont val="Calibri"/>
            <family val="2"/>
          </rPr>
          <t xml:space="preserve">TEAM TRIATHLON 87
CONDAT SUR VIENNE
</t>
        </r>
      </text>
    </comment>
    <comment ref="EA2" authorId="1" shapeId="0" xr:uid="{00000000-0006-0000-0000-000078000000}">
      <text>
        <r>
          <rPr>
            <b/>
            <sz val="9"/>
            <color indexed="81"/>
            <rFont val="Tahoma"/>
            <family val="2"/>
          </rPr>
          <t>Team tri 87</t>
        </r>
      </text>
    </comment>
    <comment ref="CL27" authorId="0" shapeId="0" xr:uid="{00000000-0006-0000-0000-000079000000}">
      <text>
        <r>
          <rPr>
            <b/>
            <sz val="9"/>
            <color indexed="81"/>
            <rFont val="Calibri"/>
            <family val="2"/>
          </rPr>
          <t>Retenue AA mais Plus disponible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A28" authorId="0" shapeId="0" xr:uid="{00000000-0006-0000-0000-00007A000000}">
      <text>
        <r>
          <rPr>
            <b/>
            <sz val="9"/>
            <color indexed="81"/>
            <rFont val="Calibri"/>
            <family val="2"/>
          </rPr>
          <t>Indisponible le 30 avril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A30" authorId="0" shapeId="0" xr:uid="{00000000-0006-0000-0000-00007B000000}">
      <text>
        <r>
          <rPr>
            <b/>
            <sz val="9"/>
            <color indexed="81"/>
            <rFont val="Calibri"/>
            <family val="2"/>
          </rPr>
          <t>Indisponible le 30 avril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P55" authorId="0" shapeId="0" xr:uid="{00000000-0006-0000-0000-00007C000000}">
      <text>
        <r>
          <rPr>
            <b/>
            <sz val="9"/>
            <color indexed="81"/>
            <rFont val="Calibri"/>
            <family val="2"/>
          </rPr>
          <t>Plus dispo le 9 mai, compétiteur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F68" authorId="0" shapeId="0" xr:uid="{00000000-0006-0000-0000-00007D000000}">
      <text>
        <r>
          <rPr>
            <b/>
            <sz val="9"/>
            <color indexed="81"/>
            <rFont val="Calibri"/>
            <family val="2"/>
          </rPr>
          <t>Plus disponible en mai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<sst xmlns="http://schemas.openxmlformats.org/spreadsheetml/2006/main" count="2223" uniqueCount="403">
  <si>
    <t>EPREUVES</t>
  </si>
  <si>
    <t>Total</t>
  </si>
  <si>
    <t>AD</t>
  </si>
  <si>
    <t>AP</t>
  </si>
  <si>
    <t>R</t>
  </si>
  <si>
    <t>Principal</t>
  </si>
  <si>
    <t>Adjoint</t>
  </si>
  <si>
    <t>Assesseur</t>
  </si>
  <si>
    <t>Epreuve N°</t>
  </si>
  <si>
    <t>SAUJON</t>
  </si>
  <si>
    <t>LIBOURNE</t>
  </si>
  <si>
    <t>PARTHENAY</t>
  </si>
  <si>
    <t>LA PYRENEA 64</t>
  </si>
  <si>
    <t>NIORT</t>
  </si>
  <si>
    <t>LIMOGES</t>
  </si>
  <si>
    <t>LA ROCHELLE</t>
  </si>
  <si>
    <t>RAID de St MARTIN</t>
  </si>
  <si>
    <t>HALFTRIMAN DES MONTS DE GUERET</t>
  </si>
  <si>
    <t>TRIATHLON DES PINS</t>
  </si>
  <si>
    <t>Discipline</t>
  </si>
  <si>
    <t>Format</t>
  </si>
  <si>
    <t>DEPT</t>
  </si>
  <si>
    <r>
      <t>date</t>
    </r>
    <r>
      <rPr>
        <b/>
        <sz val="16"/>
        <color theme="1"/>
        <rFont val="Calibri"/>
        <family val="2"/>
        <scheme val="minor"/>
      </rPr>
      <t xml:space="preserve">       </t>
    </r>
  </si>
  <si>
    <t>B&amp;R</t>
  </si>
  <si>
    <t>CR DUA</t>
  </si>
  <si>
    <t>DUA</t>
  </si>
  <si>
    <t>J   XS   S</t>
  </si>
  <si>
    <t>AQU</t>
  </si>
  <si>
    <t>B§R</t>
  </si>
  <si>
    <t>J-XS-S-M</t>
  </si>
  <si>
    <t>Jeunes</t>
  </si>
  <si>
    <t>TRI Neiges</t>
  </si>
  <si>
    <t>M</t>
  </si>
  <si>
    <t>DUA Indor</t>
  </si>
  <si>
    <t>TRI</t>
  </si>
  <si>
    <t>Tri</t>
  </si>
  <si>
    <t>AQU Tri J</t>
  </si>
  <si>
    <t>XS-S-M</t>
  </si>
  <si>
    <t>XXL</t>
  </si>
  <si>
    <t>Swim Run</t>
  </si>
  <si>
    <t>Raid</t>
  </si>
  <si>
    <t>XS  S M</t>
  </si>
  <si>
    <t>Cross Tri</t>
  </si>
  <si>
    <t>XS - S</t>
  </si>
  <si>
    <t>Swim Bike</t>
  </si>
  <si>
    <t>AQU  TRI</t>
  </si>
  <si>
    <t>CLME</t>
  </si>
  <si>
    <t>XS-S  CLME</t>
  </si>
  <si>
    <t>J</t>
  </si>
  <si>
    <t>R1</t>
  </si>
  <si>
    <t>R2</t>
  </si>
  <si>
    <t>HNC</t>
  </si>
  <si>
    <t>PN1</t>
  </si>
  <si>
    <t>PN2</t>
  </si>
  <si>
    <t>R3</t>
  </si>
  <si>
    <t>JAN</t>
  </si>
  <si>
    <t>N3</t>
  </si>
  <si>
    <t>JAR</t>
  </si>
  <si>
    <t>VILLE</t>
  </si>
  <si>
    <t>BERGERAC</t>
  </si>
  <si>
    <t>BORDEAUX</t>
  </si>
  <si>
    <t>VILLENEUVE SUR LOT TRIATHLON</t>
  </si>
  <si>
    <t>AA</t>
  </si>
  <si>
    <t>Remplacant</t>
  </si>
  <si>
    <t>DUCAMP Jean-Marie</t>
  </si>
  <si>
    <t>LACAMPAGNE Auriane</t>
  </si>
  <si>
    <t>LEHEUDE Ewen</t>
  </si>
  <si>
    <t>UGUEN Erwan</t>
  </si>
  <si>
    <t>LOURS  Grégory</t>
  </si>
  <si>
    <t>DEGORCE Franck</t>
  </si>
  <si>
    <t>DUPONT Alain</t>
  </si>
  <si>
    <t>GOBBATO Guy</t>
  </si>
  <si>
    <t>LEFEBVRE Patrice</t>
  </si>
  <si>
    <t>PALLUET Damien</t>
  </si>
  <si>
    <t>PELLERIN Benoît</t>
  </si>
  <si>
    <t>POZZOBON serge</t>
  </si>
  <si>
    <t>PROD' HOMME Patrice</t>
  </si>
  <si>
    <t>REULET Thierry</t>
  </si>
  <si>
    <t>ROSSARD Philippe</t>
  </si>
  <si>
    <t>SIMON Yolande</t>
  </si>
  <si>
    <t>GUENON Thierry</t>
  </si>
  <si>
    <t>ALAMA Alain</t>
  </si>
  <si>
    <t>AUBINEAU Jean-Marie</t>
  </si>
  <si>
    <t>BAILLET Jérôme</t>
  </si>
  <si>
    <t>BAJON Frédéric</t>
  </si>
  <si>
    <t>BERTRAND Jacques</t>
  </si>
  <si>
    <t>BIZZARI Pascal</t>
  </si>
  <si>
    <t>CANON jacques</t>
  </si>
  <si>
    <t>CASTET Patrick</t>
  </si>
  <si>
    <t>CECCONI Jean-Yves</t>
  </si>
  <si>
    <t>CORNU Jean-Pierre</t>
  </si>
  <si>
    <t>CULNAERT Thierry</t>
  </si>
  <si>
    <t>DESBOUCHAGES Denis</t>
  </si>
  <si>
    <t>FLEURY Bernard</t>
  </si>
  <si>
    <t>FONTAINE Alison</t>
  </si>
  <si>
    <t>FONTAINE Laurent</t>
  </si>
  <si>
    <t>GIRY Ledy</t>
  </si>
  <si>
    <t>GORIE Georges</t>
  </si>
  <si>
    <t>LANCHANTIN Gérard</t>
  </si>
  <si>
    <t>MAILLARD Francis</t>
  </si>
  <si>
    <t>NICOLLEAU Jean Luc</t>
  </si>
  <si>
    <t>RICHY Daniel</t>
  </si>
  <si>
    <t>RONDOT Gilles</t>
  </si>
  <si>
    <t>RUIZ Hervé</t>
  </si>
  <si>
    <t>SIMON Patrick</t>
  </si>
  <si>
    <t>UNTREAU Béa</t>
  </si>
  <si>
    <t>VINCENT Dany</t>
  </si>
  <si>
    <t>VINUALES Jacques</t>
  </si>
  <si>
    <t>BABEIX-JOYEUX Céline</t>
  </si>
  <si>
    <t>BRIDIER Michel</t>
  </si>
  <si>
    <t>CHEVALIER Frédéric</t>
  </si>
  <si>
    <t>FERAUD Jean-Pierre</t>
  </si>
  <si>
    <t>GAUTHIER Delphine</t>
  </si>
  <si>
    <t>MAGALHAES Patrick</t>
  </si>
  <si>
    <t>PARADOUX Patrick</t>
  </si>
  <si>
    <t>VIREPINTE Céline</t>
  </si>
  <si>
    <t>FLAJOLET Sabine</t>
  </si>
  <si>
    <t>HANTZEN Carole</t>
  </si>
  <si>
    <t>LAVIT Jeanne</t>
  </si>
  <si>
    <t>POUTREL Charles</t>
  </si>
  <si>
    <t>SAMAIN sabrina</t>
  </si>
  <si>
    <t>TERRIER Arnaud</t>
  </si>
  <si>
    <t>FAURE Frédéric</t>
  </si>
  <si>
    <t>SAMAIN Sabrina</t>
  </si>
  <si>
    <t>PHILIPPE Joanna</t>
  </si>
  <si>
    <t xml:space="preserve">ADAMO Nathalie </t>
  </si>
  <si>
    <t>MAILLARD Bertrand</t>
  </si>
  <si>
    <t>FAUBERT Huguette</t>
  </si>
  <si>
    <t>RONDEAU Denis</t>
  </si>
  <si>
    <t>LIARAS Romain</t>
  </si>
  <si>
    <t>BOURSAULT Guy</t>
  </si>
  <si>
    <t>FAUBERT Michel</t>
  </si>
  <si>
    <t>DONZEAU Philippe</t>
  </si>
  <si>
    <t>HEGO Jeremy</t>
  </si>
  <si>
    <t>JEANNAUD Rémy</t>
  </si>
  <si>
    <t>P2</t>
  </si>
  <si>
    <t>LAGABRIELLE Jean-Yves</t>
  </si>
  <si>
    <t>LE MAOUT Laure</t>
  </si>
  <si>
    <t>LE BRETON Marianne</t>
  </si>
  <si>
    <t>CUIGNET Albin</t>
  </si>
  <si>
    <t>ABAUZIT Eric</t>
  </si>
  <si>
    <t>MOURLANNE Paul</t>
  </si>
  <si>
    <t>COMBROUZE Christophe</t>
  </si>
  <si>
    <t>PAJOT Jérôme</t>
  </si>
  <si>
    <t>UGUEN Karine</t>
  </si>
  <si>
    <t>PRADEAU Pierre</t>
  </si>
  <si>
    <t>BERTHÉ laurent</t>
  </si>
  <si>
    <t>HOREAU Nicolas</t>
  </si>
  <si>
    <t>BRUMAUD Ghislaine</t>
  </si>
  <si>
    <t>VILBAS Guillaume</t>
  </si>
  <si>
    <t>Nb arbitres convoqués</t>
  </si>
  <si>
    <t>MIMIZAN</t>
  </si>
  <si>
    <t>AKOUN-GAIFFE Cécile</t>
  </si>
  <si>
    <t>ALVAREZ Emma</t>
  </si>
  <si>
    <t>COHEN-KANNAETS Alain</t>
  </si>
  <si>
    <t>COLOMBET Nathan</t>
  </si>
  <si>
    <t>GAUTIER Tugdual</t>
  </si>
  <si>
    <t>JOURNAUX Fanny</t>
  </si>
  <si>
    <t>PESCHARD Elie</t>
  </si>
  <si>
    <t>RAIMBOURG Maxence</t>
  </si>
  <si>
    <t>ROBERT Mathias</t>
  </si>
  <si>
    <t>TANGUY Matthieu</t>
  </si>
  <si>
    <t>ENCISO benjamin</t>
  </si>
  <si>
    <t>MILLOT Caroline</t>
  </si>
  <si>
    <t>DUATHLON DE CARBON-BLANC</t>
  </si>
  <si>
    <t>CROSS DUATHLON TANAISSIEN</t>
  </si>
  <si>
    <t>BIKE &amp; RUN LA TESTE</t>
  </si>
  <si>
    <t>DUATHLON DE PERIGUEUX</t>
  </si>
  <si>
    <t>AQUATHLON DE SAUJON</t>
  </si>
  <si>
    <t>BIKE &amp; RUN DE CHATELLEREAULT</t>
  </si>
  <si>
    <t>DUATHLON DU CARNAVAL</t>
  </si>
  <si>
    <t>DUATHLON DE LA ROCHEBEAUCOURT</t>
  </si>
  <si>
    <t>BIKE &amp; RUN DE PARTHENAY</t>
  </si>
  <si>
    <t>CROSS DUATHLON JEUNE DE LIBOURNE</t>
  </si>
  <si>
    <t>DUATHLON DE SAINTES</t>
  </si>
  <si>
    <t>CROSS DUATHLON DE LA HTE SAINTONGE</t>
  </si>
  <si>
    <t>AQUATHLON DE SAINT ASTIER</t>
  </si>
  <si>
    <t>TRIATHLON ARCACHON</t>
  </si>
  <si>
    <t>DUATHLON DE PARTHENAY</t>
  </si>
  <si>
    <t>TROPHEE DE PRINTEMPS</t>
  </si>
  <si>
    <t>DUATHLON DE NIORT</t>
  </si>
  <si>
    <t>TRIATHLON &amp; AQUATHLON DE BERGERAC</t>
  </si>
  <si>
    <t>LACANAU TRI'EVENTS MEDOC</t>
  </si>
  <si>
    <t>TRIATHLON COTE BASQUE</t>
  </si>
  <si>
    <t>TRIATHLON DE CASTELJALOUX</t>
  </si>
  <si>
    <t>TRIATHLON DE LA VIENNE St CYR</t>
  </si>
  <si>
    <t>TRIATHLON INTERNATIONAL DE MIMIZAN</t>
  </si>
  <si>
    <t>AQUATHLON VILLE DE LIMOGES</t>
  </si>
  <si>
    <t>HOURTIN FRENCHMAM</t>
  </si>
  <si>
    <t>TRIATHLON JEUNE DU LAC DE CHRISTUS</t>
  </si>
  <si>
    <t>TRIATHLON INTERNATIONAL DE SAMES</t>
  </si>
  <si>
    <t>TRIATHLON DE l'AGENAIS</t>
  </si>
  <si>
    <t>TRIATHLON DU PAYS DE TULLE</t>
  </si>
  <si>
    <t>TRIATHLON DE LA ROCHELLE</t>
  </si>
  <si>
    <t>TRIATHLON DU MILLESIME</t>
  </si>
  <si>
    <t>TRIATHLON DU CA BEGLAIS</t>
  </si>
  <si>
    <t>TRIATHLON DE BAUDREIX</t>
  </si>
  <si>
    <t>TRIATHLON DES CORSAIRES</t>
  </si>
  <si>
    <t>TRIATHLON DE SAINTES</t>
  </si>
  <si>
    <t>SWIMRUN SANG POUR SANG</t>
  </si>
  <si>
    <t>AQUATHLON AVENIR SAGC TRI</t>
  </si>
  <si>
    <t>TRIATHLON DU PAYS DE BRIVES</t>
  </si>
  <si>
    <t>CHAMPIONNAT GIRONDE CROSS TRIATHLON</t>
  </si>
  <si>
    <t>SWIMRUN COMITE DE GIRONDE</t>
  </si>
  <si>
    <t>TRIATHLON VAL DE GATINE</t>
  </si>
  <si>
    <t>TRIATHLON SUD-OUEST DE BORDEAUX</t>
  </si>
  <si>
    <t>CROSS DUATHLON SAINT SULPICE DE ROYAN</t>
  </si>
  <si>
    <t>SWIMRUN AQUATERRA</t>
  </si>
  <si>
    <t>TRIATHLON DE CHATELLEREAUDAIS</t>
  </si>
  <si>
    <t>CROSS TRIATHLON DU LAC DE CHRISTUS</t>
  </si>
  <si>
    <t>TRIATHLON DE BERGERAC</t>
  </si>
  <si>
    <t>11° TRIATHLON DE GRAND COGNAC</t>
  </si>
  <si>
    <t>AQUATHLON DE ST PEE SUR NIVELLE</t>
  </si>
  <si>
    <t>TRI 4 ELLES</t>
  </si>
  <si>
    <t>TRIATHLON DE TRELISSAC</t>
  </si>
  <si>
    <t>TRIATHLON DU PAYS DE SAINT PARDOUX</t>
  </si>
  <si>
    <t>SWIM &amp; BIKE COMITE DE GIRONDE</t>
  </si>
  <si>
    <t>TRIATHLON DE ST JEAN DE LUZ</t>
  </si>
  <si>
    <t>TRIATHLON LAC DE GURSON</t>
  </si>
  <si>
    <t>TRIATH'LONG U COTE DE BEAUTE</t>
  </si>
  <si>
    <t>TRIATHLON DE BAUDREIX &amp; DU SOULOR AUBISQUE</t>
  </si>
  <si>
    <t>ANIMATHLON PERIGUEUX</t>
  </si>
  <si>
    <t>TRIATHLON DE BISCAROSSE 40</t>
  </si>
  <si>
    <t>TRIATHLON DES CADETS DE GASCOGNE</t>
  </si>
  <si>
    <t>BIKE &amp; RUN CHAUFAILLE</t>
  </si>
  <si>
    <t>AQUATHLON DE POITIERS</t>
  </si>
  <si>
    <t>CROSS TRIATHLON DU GRAND ANGOULEME</t>
  </si>
  <si>
    <t>TRIATHLON D'OCTOBRE ROSE COUTRAS</t>
  </si>
  <si>
    <t>TROPHEE D'AUTOMNE</t>
  </si>
  <si>
    <t>RAID</t>
  </si>
  <si>
    <t>PARIS Olivier</t>
  </si>
  <si>
    <t>BIKE &amp; RUN DE RAVES</t>
  </si>
  <si>
    <t>S - M</t>
  </si>
  <si>
    <t>J - XS - S</t>
  </si>
  <si>
    <t>J - S</t>
  </si>
  <si>
    <t>D J - BR - XS  S</t>
  </si>
  <si>
    <t>XS - M</t>
  </si>
  <si>
    <t>S - J - XS</t>
  </si>
  <si>
    <t>S</t>
  </si>
  <si>
    <t>L</t>
  </si>
  <si>
    <t>XS - S - M</t>
  </si>
  <si>
    <t>M - J</t>
  </si>
  <si>
    <t>J - S - M</t>
  </si>
  <si>
    <t>J - CLME</t>
  </si>
  <si>
    <t>J - M</t>
  </si>
  <si>
    <t>CR TRI</t>
  </si>
  <si>
    <t>XS - S - L</t>
  </si>
  <si>
    <t>J - XS - S - M</t>
  </si>
  <si>
    <t xml:space="preserve">J - XS -S </t>
  </si>
  <si>
    <t xml:space="preserve">J - XS -M </t>
  </si>
  <si>
    <t>J - CLM S</t>
  </si>
  <si>
    <t>J - S - L - XL</t>
  </si>
  <si>
    <t>SWIM</t>
  </si>
  <si>
    <t>J - XS - M</t>
  </si>
  <si>
    <t>XS - L</t>
  </si>
  <si>
    <t>ANIMATHLON</t>
  </si>
  <si>
    <t>ANI</t>
  </si>
  <si>
    <t>S - M - L</t>
  </si>
  <si>
    <t>S - SWIM - L</t>
  </si>
  <si>
    <t>J - L</t>
  </si>
  <si>
    <t>GIRAUD Marc</t>
  </si>
  <si>
    <t>OLIVIERI Tony</t>
  </si>
  <si>
    <t>MIMAULT Eric</t>
  </si>
  <si>
    <t>JALLE &amp; RUN</t>
  </si>
  <si>
    <t>TOUZOT Loic</t>
  </si>
  <si>
    <t>TOUZOT Marie</t>
  </si>
  <si>
    <t>VIGUIE Déborah</t>
  </si>
  <si>
    <t>RAID VAL DE DRONNE</t>
  </si>
  <si>
    <t>RAID NATURE DECOUVERTE CAP WOMEN - jour1</t>
  </si>
  <si>
    <t>RAID NATURE DECOUVERTE CAP WOMEN - jour2</t>
  </si>
  <si>
    <t>J - CLM</t>
  </si>
  <si>
    <t>DUQUENNE Anais</t>
  </si>
  <si>
    <t>DUQUENNE Emilie</t>
  </si>
  <si>
    <t>DUQUENNE Quentin</t>
  </si>
  <si>
    <t>LE ROUX Pierre-Yves</t>
  </si>
  <si>
    <t>ROMARU Dominique</t>
  </si>
  <si>
    <t>DIOT Philippe</t>
  </si>
  <si>
    <t>C I</t>
  </si>
  <si>
    <t>AKOUN Stéphane</t>
  </si>
  <si>
    <t>CHARTRA Henri</t>
  </si>
  <si>
    <t>VICHY</t>
  </si>
  <si>
    <t>XL</t>
  </si>
  <si>
    <t xml:space="preserve"> </t>
  </si>
  <si>
    <t>CROSS TRIATHLON DE CHASSENEUIL</t>
  </si>
  <si>
    <t>J - XS - S et Relais</t>
  </si>
  <si>
    <t>Individuel et Relais</t>
  </si>
  <si>
    <t>TRIATHLON DU PAYS THOUARSAIS</t>
  </si>
  <si>
    <t>XS Indiv et S  CLME</t>
  </si>
  <si>
    <t>TRIATHLON DU GALON D'OR</t>
  </si>
  <si>
    <t>SWIMRUN DE LA CÔTE DE BEAUTÉE</t>
  </si>
  <si>
    <t>BIKE AND RUN DE BREUIL MAGNE</t>
  </si>
  <si>
    <t>MARTELLON Emmanuel</t>
  </si>
  <si>
    <t>NORDEY Jean-Christophe</t>
  </si>
  <si>
    <t>MOURLENNE Christian</t>
  </si>
  <si>
    <t>LE MAUFF Claire</t>
  </si>
  <si>
    <t>JEAN-MARIE Sylvia</t>
  </si>
  <si>
    <t>TOTAL  - AP - AD - AA</t>
  </si>
  <si>
    <t>VALIDATION 6 DESIDERATA (minimum)</t>
  </si>
  <si>
    <t>CARBON-BLANC</t>
  </si>
  <si>
    <t>BLANQUEFORT</t>
  </si>
  <si>
    <t>LA-TESTE-DE-BUCH</t>
  </si>
  <si>
    <t>PÉRIGUEUX</t>
  </si>
  <si>
    <t>BAUDREIX</t>
  </si>
  <si>
    <t>CHÂTELLERAULT</t>
  </si>
  <si>
    <t>LA ROCHEBEAUCOURT</t>
  </si>
  <si>
    <t>SAINTES</t>
  </si>
  <si>
    <t>PAU</t>
  </si>
  <si>
    <t>RAZES</t>
  </si>
  <si>
    <t>JONZAC</t>
  </si>
  <si>
    <t>SAINT-ASTIER</t>
  </si>
  <si>
    <t>ARCACHON</t>
  </si>
  <si>
    <t>CESTAS</t>
  </si>
  <si>
    <t>LACANAU</t>
  </si>
  <si>
    <t>ST-PÉE-SUR-NIVELLE</t>
  </si>
  <si>
    <t>CASTELJALOUX</t>
  </si>
  <si>
    <t>SAINT-CYR</t>
  </si>
  <si>
    <t>HOURTIN</t>
  </si>
  <si>
    <t>SAINT-PAUL-LÈS-DAX</t>
  </si>
  <si>
    <t>SIREUIL</t>
  </si>
  <si>
    <t>TRIATHLON DU PONT DE SIREUIL</t>
  </si>
  <si>
    <t>SEILHAC</t>
  </si>
  <si>
    <t>BAJAMONT</t>
  </si>
  <si>
    <t>SAMES</t>
  </si>
  <si>
    <t>CADARSAC</t>
  </si>
  <si>
    <t>BÈGLES</t>
  </si>
  <si>
    <t>LISSAC-SUR-COUZE</t>
  </si>
  <si>
    <t>GUÉRET</t>
  </si>
  <si>
    <t>VERRUYES</t>
  </si>
  <si>
    <t xml:space="preserve">ST-SULPICE-DE-ROYAN </t>
  </si>
  <si>
    <t>CENON-SUR-VIENNE</t>
  </si>
  <si>
    <t>ST-PAUL-LES-DAX</t>
  </si>
  <si>
    <t>TRÉLISSAC</t>
  </si>
  <si>
    <t>SAINT-JEAN-DE-LUZ</t>
  </si>
  <si>
    <t>VILLEFRANCHE-DE-LONCHAT</t>
  </si>
  <si>
    <t>COMPREIGNAC</t>
  </si>
  <si>
    <t>ST-LAURENT-SUR-MANOIRE</t>
  </si>
  <si>
    <t>SAINT-PÉE-SUR-NIVELLE</t>
  </si>
  <si>
    <t>ST-YRIEIX-SUR-CHARENTE</t>
  </si>
  <si>
    <t>COUTRAS</t>
  </si>
  <si>
    <t>MARTIGNAS SUR JALLES</t>
  </si>
  <si>
    <t xml:space="preserve">CIBOURE </t>
  </si>
  <si>
    <t xml:space="preserve">PEYRAT-LE-CHÂTEAU </t>
  </si>
  <si>
    <t xml:space="preserve">CESTAS </t>
  </si>
  <si>
    <t xml:space="preserve">CANDES-SAINT-MARTIN </t>
  </si>
  <si>
    <t xml:space="preserve">HOSTENS </t>
  </si>
  <si>
    <t>MONTS-SUR-GUESNES</t>
  </si>
  <si>
    <t xml:space="preserve">MONTENDRE </t>
  </si>
  <si>
    <t>AQUATHLON VAL DE GATINE</t>
  </si>
  <si>
    <t xml:space="preserve">BORTRI-LES-ORGUES </t>
  </si>
  <si>
    <t xml:space="preserve">DOUCHAPT </t>
  </si>
  <si>
    <t xml:space="preserve">VILLENEUVE-SUR-LOT </t>
  </si>
  <si>
    <t>COGNAC</t>
  </si>
  <si>
    <t>Dua et Tri J - CLME</t>
  </si>
  <si>
    <t xml:space="preserve">SAINT-PÉE-SUR-NIVELLE </t>
  </si>
  <si>
    <t xml:space="preserve">ROYAN </t>
  </si>
  <si>
    <t xml:space="preserve">RIVEDOUX-PLAGE </t>
  </si>
  <si>
    <t xml:space="preserve">BISCARROSSE </t>
  </si>
  <si>
    <t xml:space="preserve">COUSSAC-BONNEVAL </t>
  </si>
  <si>
    <t xml:space="preserve">POITIERS </t>
  </si>
  <si>
    <t>BAUDREIX - NAY</t>
  </si>
  <si>
    <t>ROJBANI Riadh-Alexandre</t>
  </si>
  <si>
    <t>CI</t>
  </si>
  <si>
    <t>DROUILLARD Patrick</t>
  </si>
  <si>
    <t>DROUILLARD Khadidja</t>
  </si>
  <si>
    <t>GRANGER Jean-François</t>
  </si>
  <si>
    <t>MASSONNEAU Bruno</t>
  </si>
  <si>
    <t>TAVENEAU Geneviève</t>
  </si>
  <si>
    <t>DE LIGNIERES Louis-René</t>
  </si>
  <si>
    <t>LIAGRE Laetitia</t>
  </si>
  <si>
    <t>CLOS Luna</t>
  </si>
  <si>
    <t>POTTIER Ludovic</t>
  </si>
  <si>
    <t xml:space="preserve">GRIMAULT Laurent </t>
  </si>
  <si>
    <t>LAGORCE Alexis</t>
  </si>
  <si>
    <t>Journées</t>
  </si>
  <si>
    <t>BERTHÉ Laurent</t>
  </si>
  <si>
    <t>MOULENNE Christian</t>
  </si>
  <si>
    <t>Reste dispo</t>
  </si>
  <si>
    <t>LIAIGRE Laetitia</t>
  </si>
  <si>
    <t>Nb arbitres épreuve</t>
  </si>
  <si>
    <t>CROSS DUATHLON Team Gujan Triathlon</t>
  </si>
  <si>
    <t>GUJAN MESTRA</t>
  </si>
  <si>
    <t>ANNULÉ le 5 février</t>
  </si>
  <si>
    <t>COZES</t>
  </si>
  <si>
    <t>DUATHLON DE COZES</t>
  </si>
  <si>
    <t>SAINTE VERGE</t>
  </si>
  <si>
    <t>J -XS - S</t>
  </si>
  <si>
    <t>M - L</t>
  </si>
  <si>
    <t>ANNULÉ le 20 février</t>
  </si>
  <si>
    <t>SWIMRUN ILE DE RE</t>
  </si>
  <si>
    <t>La TREMBLADE - Ronce les Bains</t>
  </si>
  <si>
    <t>D</t>
  </si>
  <si>
    <t>Nombre de proposé - AP - AD - AA - R - D</t>
  </si>
  <si>
    <t>Disponible</t>
  </si>
  <si>
    <t>Bike &amp; Run BREUIL- MAGNÉ</t>
  </si>
  <si>
    <t>BREUIL- MAGNÉ</t>
  </si>
  <si>
    <t>ANNULÉ le 23 mars</t>
  </si>
  <si>
    <t>AQUA</t>
  </si>
  <si>
    <t>J  et ?</t>
  </si>
  <si>
    <t>S - M - Relais</t>
  </si>
  <si>
    <t>Annulé le 4 avril</t>
  </si>
  <si>
    <t>Tri XS Equipe</t>
  </si>
  <si>
    <t>Aqua</t>
  </si>
  <si>
    <t>CLAUDY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</si>
</sst>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dd/mm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indexed="1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9"/>
      <color rgb="FF000000"/>
      <name val="Calibri"/>
      <scheme val="minor"/>
    </font>
    <font>
      <b/>
      <sz val="8"/>
      <name val="Calibri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0" tint="-0.1499984740745262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FF0000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F4E79"/>
        <bgColor rgb="FF2F5597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A9D08E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rgb="FFFFF2CC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FFF2CC"/>
      </patternFill>
    </fill>
    <fill>
      <patternFill patternType="solid">
        <fgColor theme="4" tint="0.39997558519241921"/>
        <bgColor rgb="FFA9D08E"/>
      </patternFill>
    </fill>
    <fill>
      <patternFill patternType="solid">
        <fgColor rgb="FF92D050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rgb="FFA9D08E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0.249977111117893"/>
        <bgColor rgb="FFA9D08E"/>
      </patternFill>
    </fill>
    <fill>
      <patternFill patternType="solid">
        <fgColor rgb="FF3A3838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23">
    <xf numFmtId="0" fontId="0" fillId="0" borderId="0"/>
    <xf numFmtId="0" fontId="1" fillId="0" borderId="0"/>
    <xf numFmtId="164" fontId="5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50">
    <xf numFmtId="0" fontId="0" fillId="0" borderId="0" xfId="0"/>
    <xf numFmtId="0" fontId="3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2" borderId="3" xfId="0" applyFont="1" applyFill="1" applyBorder="1" applyAlignment="1">
      <alignment horizontal="center" vertical="center" wrapText="1"/>
    </xf>
    <xf numFmtId="0" fontId="23" fillId="19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21" borderId="3" xfId="0" applyFont="1" applyFill="1" applyBorder="1" applyAlignment="1">
      <alignment horizontal="center" vertical="center" wrapText="1"/>
    </xf>
    <xf numFmtId="0" fontId="14" fillId="18" borderId="3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23" fillId="20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textRotation="90"/>
    </xf>
    <xf numFmtId="0" fontId="0" fillId="10" borderId="2" xfId="0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textRotation="90"/>
    </xf>
    <xf numFmtId="0" fontId="21" fillId="0" borderId="5" xfId="1" applyFont="1" applyFill="1" applyBorder="1" applyAlignment="1">
      <alignment horizontal="center" vertical="center" textRotation="90"/>
    </xf>
    <xf numFmtId="0" fontId="17" fillId="23" borderId="5" xfId="0" applyFont="1" applyFill="1" applyBorder="1" applyAlignment="1">
      <alignment horizontal="center" vertical="center" textRotation="90"/>
    </xf>
    <xf numFmtId="0" fontId="0" fillId="23" borderId="5" xfId="0" applyNumberFormat="1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9" fillId="24" borderId="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textRotation="90"/>
    </xf>
    <xf numFmtId="0" fontId="21" fillId="13" borderId="5" xfId="0" applyFont="1" applyFill="1" applyBorder="1" applyAlignment="1">
      <alignment horizontal="center" vertical="center" textRotation="90"/>
    </xf>
    <xf numFmtId="0" fontId="21" fillId="12" borderId="5" xfId="0" applyFont="1" applyFill="1" applyBorder="1" applyAlignment="1">
      <alignment horizontal="center" vertical="center" textRotation="90"/>
    </xf>
    <xf numFmtId="0" fontId="21" fillId="11" borderId="5" xfId="0" applyFont="1" applyFill="1" applyBorder="1" applyAlignment="1">
      <alignment horizontal="center" vertical="center" textRotation="90"/>
    </xf>
    <xf numFmtId="0" fontId="21" fillId="7" borderId="5" xfId="0" applyFont="1" applyFill="1" applyBorder="1" applyAlignment="1">
      <alignment horizontal="center" vertical="center" textRotation="90"/>
    </xf>
    <xf numFmtId="0" fontId="21" fillId="18" borderId="5" xfId="0" applyFont="1" applyFill="1" applyBorder="1" applyAlignment="1">
      <alignment horizontal="center" vertical="center" textRotation="90"/>
    </xf>
    <xf numFmtId="0" fontId="20" fillId="9" borderId="5" xfId="0" applyFont="1" applyFill="1" applyBorder="1" applyAlignment="1">
      <alignment horizontal="center" vertical="center" textRotation="90"/>
    </xf>
    <xf numFmtId="0" fontId="21" fillId="22" borderId="5" xfId="0" applyFont="1" applyFill="1" applyBorder="1" applyAlignment="1">
      <alignment horizontal="center" vertical="center" textRotation="90"/>
    </xf>
    <xf numFmtId="0" fontId="21" fillId="15" borderId="5" xfId="0" applyFont="1" applyFill="1" applyBorder="1" applyAlignment="1">
      <alignment horizontal="center" vertical="center" textRotation="90"/>
    </xf>
    <xf numFmtId="0" fontId="21" fillId="16" borderId="5" xfId="0" applyFont="1" applyFill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textRotation="90"/>
    </xf>
    <xf numFmtId="0" fontId="20" fillId="19" borderId="5" xfId="0" applyFont="1" applyFill="1" applyBorder="1" applyAlignment="1">
      <alignment horizontal="center" vertical="center" textRotation="90"/>
    </xf>
    <xf numFmtId="0" fontId="20" fillId="20" borderId="5" xfId="0" applyFont="1" applyFill="1" applyBorder="1" applyAlignment="1">
      <alignment horizontal="center" vertical="center" textRotation="90"/>
    </xf>
    <xf numFmtId="0" fontId="21" fillId="0" borderId="5" xfId="0" applyFont="1" applyFill="1" applyBorder="1" applyAlignment="1">
      <alignment horizontal="center" vertical="center" textRotation="90"/>
    </xf>
    <xf numFmtId="0" fontId="19" fillId="14" borderId="0" xfId="0" applyFont="1" applyFill="1" applyAlignment="1">
      <alignment horizontal="center" vertical="center"/>
    </xf>
    <xf numFmtId="0" fontId="23" fillId="25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23" fillId="20" borderId="5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28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28" borderId="6" xfId="0" applyFont="1" applyFill="1" applyBorder="1" applyAlignment="1">
      <alignment horizontal="center" vertical="center"/>
    </xf>
    <xf numFmtId="164" fontId="4" fillId="28" borderId="6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center"/>
    </xf>
    <xf numFmtId="164" fontId="4" fillId="26" borderId="7" xfId="0" applyNumberFormat="1" applyFont="1" applyFill="1" applyBorder="1" applyAlignment="1">
      <alignment horizontal="center" vertical="center"/>
    </xf>
    <xf numFmtId="0" fontId="15" fillId="26" borderId="7" xfId="0" applyFont="1" applyFill="1" applyBorder="1" applyAlignment="1">
      <alignment horizontal="center" vertical="center"/>
    </xf>
    <xf numFmtId="0" fontId="32" fillId="6" borderId="3" xfId="0" applyFont="1" applyFill="1" applyBorder="1" applyAlignment="1" applyProtection="1">
      <alignment horizontal="center" vertical="center"/>
    </xf>
    <xf numFmtId="0" fontId="32" fillId="6" borderId="5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5" fillId="29" borderId="5" xfId="0" applyFont="1" applyFill="1" applyBorder="1" applyAlignment="1">
      <alignment horizontal="center" vertical="center" textRotation="90"/>
    </xf>
    <xf numFmtId="1" fontId="31" fillId="29" borderId="5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5" fillId="30" borderId="5" xfId="0" applyFont="1" applyFill="1" applyBorder="1" applyAlignment="1">
      <alignment horizontal="center" vertical="center" textRotation="90"/>
    </xf>
    <xf numFmtId="1" fontId="31" fillId="30" borderId="5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 wrapText="1"/>
    </xf>
    <xf numFmtId="0" fontId="22" fillId="29" borderId="5" xfId="0" applyFont="1" applyFill="1" applyBorder="1" applyAlignment="1">
      <alignment horizontal="center" vertical="center" textRotation="90"/>
    </xf>
    <xf numFmtId="1" fontId="24" fillId="29" borderId="5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2" fillId="28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7" fillId="28" borderId="6" xfId="0" applyFont="1" applyFill="1" applyBorder="1" applyAlignment="1">
      <alignment horizontal="center" vertical="center"/>
    </xf>
    <xf numFmtId="0" fontId="37" fillId="26" borderId="7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" fontId="30" fillId="15" borderId="0" xfId="0" applyNumberFormat="1" applyFont="1" applyFill="1" applyAlignment="1">
      <alignment horizontal="center" vertical="center"/>
    </xf>
    <xf numFmtId="0" fontId="19" fillId="15" borderId="0" xfId="0" applyFont="1" applyFill="1" applyAlignment="1">
      <alignment horizontal="center" vertical="center"/>
    </xf>
    <xf numFmtId="1" fontId="19" fillId="14" borderId="0" xfId="0" applyNumberFormat="1" applyFont="1" applyFill="1" applyAlignment="1">
      <alignment vertical="center"/>
    </xf>
    <xf numFmtId="0" fontId="38" fillId="33" borderId="5" xfId="0" applyFont="1" applyFill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23" fillId="19" borderId="5" xfId="0" applyFont="1" applyFill="1" applyBorder="1" applyAlignment="1">
      <alignment horizontal="center" vertical="center" wrapText="1"/>
    </xf>
    <xf numFmtId="0" fontId="23" fillId="25" borderId="5" xfId="0" applyFont="1" applyFill="1" applyBorder="1" applyAlignment="1">
      <alignment horizontal="center" vertical="center" wrapText="1"/>
    </xf>
    <xf numFmtId="0" fontId="14" fillId="22" borderId="5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165" fontId="11" fillId="17" borderId="4" xfId="0" applyNumberFormat="1" applyFont="1" applyFill="1" applyBorder="1" applyAlignment="1">
      <alignment horizontal="center" vertical="center" wrapText="1"/>
    </xf>
    <xf numFmtId="165" fontId="11" fillId="17" borderId="3" xfId="0" applyNumberFormat="1" applyFont="1" applyFill="1" applyBorder="1" applyAlignment="1">
      <alignment horizontal="center" vertical="center" wrapText="1"/>
    </xf>
    <xf numFmtId="165" fontId="12" fillId="17" borderId="3" xfId="0" applyNumberFormat="1" applyFont="1" applyFill="1" applyBorder="1" applyAlignment="1">
      <alignment horizontal="center" vertical="center" wrapText="1"/>
    </xf>
    <xf numFmtId="165" fontId="11" fillId="17" borderId="5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32" fillId="31" borderId="5" xfId="0" applyFont="1" applyFill="1" applyBorder="1" applyAlignment="1" applyProtection="1">
      <alignment horizontal="center" vertical="center"/>
    </xf>
    <xf numFmtId="0" fontId="32" fillId="31" borderId="3" xfId="0" applyFont="1" applyFill="1" applyBorder="1" applyAlignment="1" applyProtection="1">
      <alignment horizontal="center" vertical="center"/>
    </xf>
    <xf numFmtId="0" fontId="11" fillId="31" borderId="3" xfId="0" applyFont="1" applyFill="1" applyBorder="1" applyAlignment="1">
      <alignment horizontal="center" vertical="center" wrapText="1"/>
    </xf>
    <xf numFmtId="0" fontId="15" fillId="31" borderId="3" xfId="0" applyFont="1" applyFill="1" applyBorder="1" applyAlignment="1">
      <alignment horizontal="center" vertical="center" wrapText="1"/>
    </xf>
    <xf numFmtId="0" fontId="13" fillId="31" borderId="3" xfId="0" applyFont="1" applyFill="1" applyBorder="1" applyAlignment="1">
      <alignment horizontal="center" vertical="center" wrapText="1"/>
    </xf>
    <xf numFmtId="0" fontId="0" fillId="31" borderId="5" xfId="0" applyFill="1" applyBorder="1" applyAlignment="1">
      <alignment horizontal="center" vertical="center"/>
    </xf>
    <xf numFmtId="0" fontId="11" fillId="31" borderId="5" xfId="0" applyFont="1" applyFill="1" applyBorder="1" applyAlignment="1">
      <alignment horizontal="center" vertical="center" wrapText="1"/>
    </xf>
    <xf numFmtId="0" fontId="15" fillId="31" borderId="5" xfId="0" applyFont="1" applyFill="1" applyBorder="1" applyAlignment="1">
      <alignment horizontal="center" vertical="center" wrapText="1"/>
    </xf>
    <xf numFmtId="0" fontId="0" fillId="31" borderId="0" xfId="0" applyFill="1" applyAlignment="1">
      <alignment horizontal="center" vertical="center"/>
    </xf>
    <xf numFmtId="0" fontId="0" fillId="31" borderId="2" xfId="0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32" fillId="31" borderId="5" xfId="0" applyNumberFormat="1" applyFont="1" applyFill="1" applyBorder="1" applyAlignment="1">
      <alignment horizontal="center" vertical="center" wrapText="1"/>
    </xf>
    <xf numFmtId="0" fontId="36" fillId="31" borderId="5" xfId="0" applyFont="1" applyFill="1" applyBorder="1" applyAlignment="1" applyProtection="1">
      <alignment horizontal="center" vertical="center"/>
    </xf>
    <xf numFmtId="0" fontId="11" fillId="40" borderId="3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 wrapText="1"/>
    </xf>
    <xf numFmtId="0" fontId="0" fillId="40" borderId="5" xfId="0" applyFill="1" applyBorder="1" applyAlignment="1">
      <alignment horizontal="center" vertical="center"/>
    </xf>
    <xf numFmtId="0" fontId="32" fillId="40" borderId="3" xfId="0" applyFont="1" applyFill="1" applyBorder="1" applyAlignment="1" applyProtection="1">
      <alignment horizontal="center" vertical="center"/>
    </xf>
    <xf numFmtId="0" fontId="32" fillId="40" borderId="5" xfId="0" applyFont="1" applyFill="1" applyBorder="1" applyAlignment="1" applyProtection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0" borderId="2" xfId="0" applyFill="1" applyBorder="1" applyAlignment="1">
      <alignment horizontal="center" vertical="center"/>
    </xf>
    <xf numFmtId="0" fontId="11" fillId="40" borderId="5" xfId="0" applyFont="1" applyFill="1" applyBorder="1" applyAlignment="1">
      <alignment horizontal="center" vertical="center" wrapText="1"/>
    </xf>
    <xf numFmtId="0" fontId="15" fillId="40" borderId="5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 applyProtection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2" fillId="31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7" fillId="11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15" fillId="11" borderId="3" xfId="0" applyFont="1" applyFill="1" applyBorder="1" applyAlignment="1">
      <alignment horizontal="center" vertical="center" wrapText="1"/>
    </xf>
    <xf numFmtId="0" fontId="32" fillId="11" borderId="5" xfId="0" applyFont="1" applyFill="1" applyBorder="1" applyAlignment="1" applyProtection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 applyProtection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32" fillId="11" borderId="4" xfId="0" applyFont="1" applyFill="1" applyBorder="1" applyAlignment="1" applyProtection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32" fillId="48" borderId="5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 applyProtection="1">
      <alignment horizontal="center" vertical="center" wrapText="1"/>
    </xf>
    <xf numFmtId="0" fontId="13" fillId="4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" fontId="37" fillId="5" borderId="3" xfId="0" applyNumberFormat="1" applyFont="1" applyFill="1" applyBorder="1" applyAlignment="1" applyProtection="1">
      <alignment horizontal="center" vertical="center" wrapText="1"/>
    </xf>
    <xf numFmtId="0" fontId="40" fillId="13" borderId="5" xfId="0" applyFont="1" applyFill="1" applyBorder="1" applyAlignment="1">
      <alignment horizontal="center" vertical="center" wrapText="1"/>
    </xf>
    <xf numFmtId="0" fontId="42" fillId="36" borderId="4" xfId="0" applyFont="1" applyFill="1" applyBorder="1" applyAlignment="1">
      <alignment horizontal="center" vertical="center"/>
    </xf>
    <xf numFmtId="0" fontId="41" fillId="36" borderId="4" xfId="0" applyFont="1" applyFill="1" applyBorder="1" applyAlignment="1">
      <alignment horizontal="center" vertical="center"/>
    </xf>
    <xf numFmtId="164" fontId="42" fillId="6" borderId="4" xfId="2" applyFont="1" applyFill="1" applyBorder="1" applyAlignment="1" applyProtection="1">
      <alignment horizontal="center" vertical="center"/>
    </xf>
    <xf numFmtId="0" fontId="42" fillId="6" borderId="4" xfId="0" applyFont="1" applyFill="1" applyBorder="1" applyAlignment="1" applyProtection="1">
      <alignment horizontal="center" vertical="center"/>
    </xf>
    <xf numFmtId="0" fontId="43" fillId="6" borderId="4" xfId="0" applyFont="1" applyFill="1" applyBorder="1" applyAlignment="1" applyProtection="1">
      <alignment horizontal="center" vertical="center"/>
    </xf>
    <xf numFmtId="0" fontId="42" fillId="37" borderId="4" xfId="0" applyFont="1" applyFill="1" applyBorder="1" applyAlignment="1" applyProtection="1">
      <alignment horizontal="center" vertical="center"/>
    </xf>
    <xf numFmtId="0" fontId="42" fillId="34" borderId="4" xfId="0" applyFont="1" applyFill="1" applyBorder="1" applyAlignment="1">
      <alignment horizontal="center" vertical="center" wrapText="1"/>
    </xf>
    <xf numFmtId="0" fontId="42" fillId="31" borderId="5" xfId="0" applyFont="1" applyFill="1" applyBorder="1" applyAlignment="1" applyProtection="1">
      <alignment horizontal="center" vertical="center"/>
    </xf>
    <xf numFmtId="164" fontId="42" fillId="31" borderId="5" xfId="2" applyFont="1" applyFill="1" applyBorder="1" applyAlignment="1" applyProtection="1">
      <alignment horizontal="center" vertical="center"/>
    </xf>
    <xf numFmtId="0" fontId="42" fillId="34" borderId="4" xfId="0" applyFont="1" applyFill="1" applyBorder="1" applyAlignment="1">
      <alignment horizontal="center" vertical="center"/>
    </xf>
    <xf numFmtId="0" fontId="41" fillId="34" borderId="4" xfId="0" applyFont="1" applyFill="1" applyBorder="1" applyAlignment="1">
      <alignment horizontal="center" vertical="center"/>
    </xf>
    <xf numFmtId="0" fontId="42" fillId="39" borderId="5" xfId="0" applyFont="1" applyFill="1" applyBorder="1" applyAlignment="1" applyProtection="1">
      <alignment horizontal="center" vertical="center"/>
    </xf>
    <xf numFmtId="0" fontId="42" fillId="6" borderId="5" xfId="0" applyFont="1" applyFill="1" applyBorder="1" applyAlignment="1" applyProtection="1">
      <alignment horizontal="center" vertical="center"/>
    </xf>
    <xf numFmtId="164" fontId="42" fillId="6" borderId="5" xfId="2" applyFont="1" applyFill="1" applyBorder="1" applyAlignment="1" applyProtection="1">
      <alignment horizontal="center" vertical="center"/>
    </xf>
    <xf numFmtId="0" fontId="43" fillId="6" borderId="5" xfId="0" applyFont="1" applyFill="1" applyBorder="1" applyAlignment="1" applyProtection="1">
      <alignment horizontal="center" vertical="center"/>
    </xf>
    <xf numFmtId="0" fontId="42" fillId="37" borderId="5" xfId="0" applyFont="1" applyFill="1" applyBorder="1" applyAlignment="1" applyProtection="1">
      <alignment horizontal="center" vertical="center"/>
    </xf>
    <xf numFmtId="0" fontId="43" fillId="31" borderId="5" xfId="0" applyFont="1" applyFill="1" applyBorder="1" applyAlignment="1" applyProtection="1">
      <alignment horizontal="center" vertical="center"/>
    </xf>
    <xf numFmtId="0" fontId="42" fillId="31" borderId="4" xfId="0" applyFont="1" applyFill="1" applyBorder="1" applyAlignment="1">
      <alignment horizontal="center" vertical="center"/>
    </xf>
    <xf numFmtId="0" fontId="41" fillId="31" borderId="4" xfId="0" applyFont="1" applyFill="1" applyBorder="1" applyAlignment="1">
      <alignment horizontal="center" vertical="center"/>
    </xf>
    <xf numFmtId="0" fontId="42" fillId="31" borderId="4" xfId="0" applyFont="1" applyFill="1" applyBorder="1" applyAlignment="1">
      <alignment horizontal="center" vertical="center" wrapText="1"/>
    </xf>
    <xf numFmtId="0" fontId="42" fillId="11" borderId="4" xfId="0" applyFont="1" applyFill="1" applyBorder="1" applyAlignment="1">
      <alignment horizontal="center" vertical="center"/>
    </xf>
    <xf numFmtId="0" fontId="42" fillId="11" borderId="5" xfId="0" applyFont="1" applyFill="1" applyBorder="1" applyAlignment="1" applyProtection="1">
      <alignment horizontal="center" vertical="center"/>
    </xf>
    <xf numFmtId="164" fontId="42" fillId="11" borderId="5" xfId="2" applyFont="1" applyFill="1" applyBorder="1" applyAlignment="1" applyProtection="1">
      <alignment horizontal="center" vertical="center"/>
    </xf>
    <xf numFmtId="0" fontId="42" fillId="44" borderId="4" xfId="0" applyFont="1" applyFill="1" applyBorder="1" applyAlignment="1">
      <alignment horizontal="center" vertical="center"/>
    </xf>
    <xf numFmtId="0" fontId="41" fillId="44" borderId="4" xfId="0" applyFont="1" applyFill="1" applyBorder="1" applyAlignment="1">
      <alignment horizontal="center" vertical="center"/>
    </xf>
    <xf numFmtId="0" fontId="43" fillId="11" borderId="5" xfId="0" applyFont="1" applyFill="1" applyBorder="1" applyAlignment="1" applyProtection="1">
      <alignment horizontal="center" vertical="center"/>
    </xf>
    <xf numFmtId="0" fontId="42" fillId="45" borderId="5" xfId="0" applyFont="1" applyFill="1" applyBorder="1" applyAlignment="1" applyProtection="1">
      <alignment horizontal="center" vertical="center"/>
    </xf>
    <xf numFmtId="0" fontId="42" fillId="35" borderId="5" xfId="0" applyFont="1" applyFill="1" applyBorder="1" applyAlignment="1" applyProtection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38" borderId="5" xfId="0" applyFont="1" applyFill="1" applyBorder="1" applyAlignment="1" applyProtection="1">
      <alignment horizontal="center" vertical="center"/>
    </xf>
    <xf numFmtId="0" fontId="41" fillId="11" borderId="4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164" fontId="42" fillId="23" borderId="5" xfId="2" applyFont="1" applyFill="1" applyBorder="1" applyAlignment="1" applyProtection="1">
      <alignment horizontal="center" vertical="center"/>
    </xf>
    <xf numFmtId="0" fontId="42" fillId="48" borderId="4" xfId="0" applyFont="1" applyFill="1" applyBorder="1" applyAlignment="1">
      <alignment horizontal="center" vertical="center"/>
    </xf>
    <xf numFmtId="0" fontId="43" fillId="48" borderId="5" xfId="0" applyFont="1" applyFill="1" applyBorder="1" applyAlignment="1" applyProtection="1">
      <alignment horizontal="center" vertical="center"/>
    </xf>
    <xf numFmtId="0" fontId="42" fillId="6" borderId="4" xfId="0" applyFont="1" applyFill="1" applyBorder="1" applyAlignment="1">
      <alignment horizontal="center" vertical="center" wrapText="1"/>
    </xf>
    <xf numFmtId="0" fontId="42" fillId="40" borderId="4" xfId="0" applyFont="1" applyFill="1" applyBorder="1" applyAlignment="1">
      <alignment horizontal="center" vertical="center"/>
    </xf>
    <xf numFmtId="0" fontId="42" fillId="40" borderId="5" xfId="0" applyFont="1" applyFill="1" applyBorder="1" applyAlignment="1" applyProtection="1">
      <alignment horizontal="center" vertical="center"/>
    </xf>
    <xf numFmtId="164" fontId="42" fillId="40" borderId="5" xfId="2" applyFont="1" applyFill="1" applyBorder="1" applyAlignment="1" applyProtection="1">
      <alignment horizontal="center" vertical="center"/>
    </xf>
    <xf numFmtId="0" fontId="42" fillId="41" borderId="4" xfId="0" applyFont="1" applyFill="1" applyBorder="1" applyAlignment="1">
      <alignment horizontal="center" vertical="center"/>
    </xf>
    <xf numFmtId="0" fontId="41" fillId="41" borderId="4" xfId="0" applyFont="1" applyFill="1" applyBorder="1" applyAlignment="1">
      <alignment horizontal="center" vertical="center"/>
    </xf>
    <xf numFmtId="0" fontId="43" fillId="40" borderId="5" xfId="0" applyFont="1" applyFill="1" applyBorder="1" applyAlignment="1" applyProtection="1">
      <alignment horizontal="center" vertical="center"/>
    </xf>
    <xf numFmtId="0" fontId="42" fillId="42" borderId="5" xfId="0" applyFont="1" applyFill="1" applyBorder="1" applyAlignment="1" applyProtection="1">
      <alignment horizontal="center" vertical="center"/>
    </xf>
    <xf numFmtId="0" fontId="42" fillId="47" borderId="5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2" fillId="46" borderId="5" xfId="0" applyFont="1" applyFill="1" applyBorder="1" applyAlignment="1" applyProtection="1">
      <alignment horizontal="center" vertical="center"/>
    </xf>
    <xf numFmtId="0" fontId="42" fillId="43" borderId="5" xfId="0" applyFont="1" applyFill="1" applyBorder="1" applyAlignment="1" applyProtection="1">
      <alignment horizontal="center" vertical="center"/>
    </xf>
    <xf numFmtId="0" fontId="41" fillId="40" borderId="4" xfId="0" applyFont="1" applyFill="1" applyBorder="1" applyAlignment="1">
      <alignment horizontal="center" vertical="center"/>
    </xf>
    <xf numFmtId="0" fontId="43" fillId="23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1" fillId="28" borderId="5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41" fillId="28" borderId="4" xfId="0" applyFont="1" applyFill="1" applyBorder="1" applyAlignment="1">
      <alignment horizontal="center" vertical="center"/>
    </xf>
    <xf numFmtId="0" fontId="42" fillId="38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3" fillId="31" borderId="5" xfId="0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42" fillId="45" borderId="5" xfId="0" applyFont="1" applyFill="1" applyBorder="1" applyAlignment="1">
      <alignment horizontal="center" vertical="center"/>
    </xf>
    <xf numFmtId="0" fontId="43" fillId="11" borderId="3" xfId="0" applyFont="1" applyFill="1" applyBorder="1" applyAlignment="1">
      <alignment horizontal="center" vertical="center"/>
    </xf>
    <xf numFmtId="0" fontId="42" fillId="39" borderId="5" xfId="0" applyFont="1" applyFill="1" applyBorder="1" applyAlignment="1">
      <alignment horizontal="center" vertical="center"/>
    </xf>
    <xf numFmtId="0" fontId="43" fillId="31" borderId="3" xfId="0" applyFont="1" applyFill="1" applyBorder="1" applyAlignment="1">
      <alignment horizontal="center" vertical="center"/>
    </xf>
    <xf numFmtId="0" fontId="43" fillId="40" borderId="5" xfId="0" applyFont="1" applyFill="1" applyBorder="1" applyAlignment="1">
      <alignment horizontal="center" vertical="center"/>
    </xf>
    <xf numFmtId="0" fontId="36" fillId="31" borderId="5" xfId="0" applyFont="1" applyFill="1" applyBorder="1" applyAlignment="1">
      <alignment horizontal="center" vertical="center"/>
    </xf>
    <xf numFmtId="0" fontId="43" fillId="40" borderId="0" xfId="0" applyFont="1" applyFill="1" applyAlignment="1">
      <alignment horizontal="center" vertical="center"/>
    </xf>
    <xf numFmtId="0" fontId="43" fillId="31" borderId="0" xfId="0" applyFont="1" applyFill="1" applyAlignment="1">
      <alignment horizontal="center" vertical="center"/>
    </xf>
    <xf numFmtId="0" fontId="32" fillId="16" borderId="5" xfId="0" applyFont="1" applyFill="1" applyBorder="1" applyAlignment="1" applyProtection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65" fontId="11" fillId="6" borderId="3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 applyProtection="1">
      <alignment horizontal="center" vertical="center" wrapText="1"/>
    </xf>
    <xf numFmtId="1" fontId="3" fillId="6" borderId="4" xfId="0" applyNumberFormat="1" applyFont="1" applyFill="1" applyBorder="1" applyAlignment="1" applyProtection="1">
      <alignment horizontal="center" vertical="center" wrapText="1"/>
    </xf>
    <xf numFmtId="0" fontId="13" fillId="49" borderId="3" xfId="0" applyFont="1" applyFill="1" applyBorder="1" applyAlignment="1">
      <alignment horizontal="center" vertical="center" wrapText="1"/>
    </xf>
    <xf numFmtId="0" fontId="0" fillId="49" borderId="5" xfId="0" applyFill="1" applyBorder="1" applyAlignment="1">
      <alignment horizontal="center" vertical="center"/>
    </xf>
    <xf numFmtId="0" fontId="13" fillId="49" borderId="4" xfId="0" applyFont="1" applyFill="1" applyBorder="1" applyAlignment="1">
      <alignment horizontal="center" vertical="center" wrapText="1"/>
    </xf>
    <xf numFmtId="0" fontId="11" fillId="49" borderId="3" xfId="0" applyFont="1" applyFill="1" applyBorder="1" applyAlignment="1">
      <alignment horizontal="center" vertical="center" wrapText="1"/>
    </xf>
    <xf numFmtId="0" fontId="32" fillId="49" borderId="5" xfId="0" applyFont="1" applyFill="1" applyBorder="1" applyAlignment="1" applyProtection="1">
      <alignment horizontal="center" vertical="center"/>
    </xf>
    <xf numFmtId="0" fontId="42" fillId="49" borderId="4" xfId="0" applyFont="1" applyFill="1" applyBorder="1" applyAlignment="1">
      <alignment horizontal="center" vertical="center"/>
    </xf>
    <xf numFmtId="0" fontId="42" fillId="49" borderId="5" xfId="0" applyFont="1" applyFill="1" applyBorder="1" applyAlignment="1" applyProtection="1">
      <alignment horizontal="center" vertical="center"/>
    </xf>
    <xf numFmtId="164" fontId="42" fillId="49" borderId="5" xfId="2" applyFont="1" applyFill="1" applyBorder="1" applyAlignment="1" applyProtection="1">
      <alignment horizontal="center" vertical="center"/>
    </xf>
    <xf numFmtId="0" fontId="43" fillId="49" borderId="5" xfId="0" applyFont="1" applyFill="1" applyBorder="1" applyAlignment="1">
      <alignment horizontal="center" vertical="center"/>
    </xf>
    <xf numFmtId="0" fontId="41" fillId="49" borderId="4" xfId="0" applyFont="1" applyFill="1" applyBorder="1" applyAlignment="1">
      <alignment horizontal="center" vertical="center"/>
    </xf>
    <xf numFmtId="0" fontId="43" fillId="49" borderId="5" xfId="0" applyFont="1" applyFill="1" applyBorder="1" applyAlignment="1" applyProtection="1">
      <alignment horizontal="center" vertical="center"/>
    </xf>
    <xf numFmtId="0" fontId="32" fillId="49" borderId="3" xfId="0" applyFont="1" applyFill="1" applyBorder="1" applyAlignment="1" applyProtection="1">
      <alignment horizontal="center" vertical="center"/>
    </xf>
    <xf numFmtId="0" fontId="0" fillId="49" borderId="0" xfId="0" applyFill="1" applyAlignment="1">
      <alignment horizontal="center" vertical="center"/>
    </xf>
    <xf numFmtId="0" fontId="0" fillId="49" borderId="2" xfId="0" applyFill="1" applyBorder="1" applyAlignment="1">
      <alignment horizontal="center" vertical="center"/>
    </xf>
    <xf numFmtId="0" fontId="42" fillId="50" borderId="4" xfId="0" applyFont="1" applyFill="1" applyBorder="1" applyAlignment="1">
      <alignment horizontal="center" vertical="center"/>
    </xf>
    <xf numFmtId="0" fontId="41" fillId="50" borderId="4" xfId="0" applyFont="1" applyFill="1" applyBorder="1" applyAlignment="1">
      <alignment horizontal="center" vertical="center"/>
    </xf>
    <xf numFmtId="0" fontId="42" fillId="51" borderId="5" xfId="0" applyFont="1" applyFill="1" applyBorder="1" applyAlignment="1" applyProtection="1">
      <alignment horizontal="center" vertical="center"/>
    </xf>
    <xf numFmtId="1" fontId="3" fillId="5" borderId="3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1" fillId="32" borderId="5" xfId="0" applyFont="1" applyFill="1" applyBorder="1" applyAlignment="1">
      <alignment horizontal="center" vertical="center" wrapText="1"/>
    </xf>
    <xf numFmtId="0" fontId="32" fillId="32" borderId="5" xfId="0" applyFont="1" applyFill="1" applyBorder="1" applyAlignment="1" applyProtection="1">
      <alignment horizontal="center" vertical="center"/>
    </xf>
    <xf numFmtId="0" fontId="42" fillId="52" borderId="4" xfId="0" applyFont="1" applyFill="1" applyBorder="1" applyAlignment="1">
      <alignment horizontal="center" vertical="center"/>
    </xf>
    <xf numFmtId="0" fontId="42" fillId="32" borderId="5" xfId="0" applyFont="1" applyFill="1" applyBorder="1" applyAlignment="1" applyProtection="1">
      <alignment horizontal="center" vertical="center"/>
    </xf>
    <xf numFmtId="164" fontId="42" fillId="32" borderId="5" xfId="2" applyFont="1" applyFill="1" applyBorder="1" applyAlignment="1" applyProtection="1">
      <alignment horizontal="center" vertical="center"/>
    </xf>
    <xf numFmtId="0" fontId="43" fillId="32" borderId="5" xfId="0" applyFont="1" applyFill="1" applyBorder="1" applyAlignment="1">
      <alignment horizontal="center" vertical="center"/>
    </xf>
    <xf numFmtId="0" fontId="41" fillId="52" borderId="4" xfId="0" applyFont="1" applyFill="1" applyBorder="1" applyAlignment="1">
      <alignment horizontal="center" vertical="center"/>
    </xf>
    <xf numFmtId="0" fontId="43" fillId="32" borderId="5" xfId="0" applyFont="1" applyFill="1" applyBorder="1" applyAlignment="1" applyProtection="1">
      <alignment horizontal="center" vertical="center"/>
    </xf>
    <xf numFmtId="0" fontId="42" fillId="53" borderId="5" xfId="0" applyFont="1" applyFill="1" applyBorder="1" applyAlignment="1" applyProtection="1">
      <alignment horizontal="center" vertical="center"/>
    </xf>
    <xf numFmtId="0" fontId="32" fillId="32" borderId="3" xfId="0" applyFont="1" applyFill="1" applyBorder="1" applyAlignment="1" applyProtection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2" xfId="0" applyFill="1" applyBorder="1" applyAlignment="1">
      <alignment horizontal="center" vertical="center"/>
    </xf>
    <xf numFmtId="0" fontId="13" fillId="32" borderId="3" xfId="0" applyFont="1" applyFill="1" applyBorder="1" applyAlignment="1">
      <alignment horizontal="center" vertical="center" wrapText="1"/>
    </xf>
    <xf numFmtId="0" fontId="0" fillId="32" borderId="5" xfId="0" applyFill="1" applyBorder="1" applyAlignment="1">
      <alignment horizontal="center" vertical="center"/>
    </xf>
    <xf numFmtId="0" fontId="11" fillId="32" borderId="3" xfId="0" applyFont="1" applyFill="1" applyBorder="1" applyAlignment="1">
      <alignment horizontal="center" vertical="center" wrapText="1"/>
    </xf>
    <xf numFmtId="0" fontId="15" fillId="32" borderId="3" xfId="0" applyFont="1" applyFill="1" applyBorder="1" applyAlignment="1">
      <alignment horizontal="center" vertical="center" wrapText="1"/>
    </xf>
    <xf numFmtId="0" fontId="13" fillId="4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7" fillId="49" borderId="3" xfId="0" applyFont="1" applyFill="1" applyBorder="1" applyAlignment="1">
      <alignment horizontal="center" vertical="center" wrapText="1"/>
    </xf>
    <xf numFmtId="0" fontId="47" fillId="49" borderId="5" xfId="0" applyFont="1" applyFill="1" applyBorder="1" applyAlignment="1">
      <alignment horizontal="center" vertical="center"/>
    </xf>
    <xf numFmtId="0" fontId="7" fillId="49" borderId="3" xfId="0" applyFont="1" applyFill="1" applyBorder="1" applyAlignment="1">
      <alignment horizontal="center" vertical="center" wrapText="1"/>
    </xf>
    <xf numFmtId="0" fontId="7" fillId="49" borderId="5" xfId="0" applyFont="1" applyFill="1" applyBorder="1" applyAlignment="1">
      <alignment horizontal="center" vertical="center"/>
    </xf>
    <xf numFmtId="0" fontId="31" fillId="54" borderId="6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14" borderId="3" xfId="0" applyFont="1" applyFill="1" applyBorder="1" applyAlignment="1">
      <alignment horizontal="center" vertical="center" textRotation="90"/>
    </xf>
    <xf numFmtId="0" fontId="18" fillId="14" borderId="5" xfId="0" applyFont="1" applyFill="1" applyBorder="1" applyAlignment="1">
      <alignment horizontal="center" vertical="center" textRotation="90"/>
    </xf>
    <xf numFmtId="0" fontId="10" fillId="14" borderId="3" xfId="0" applyFont="1" applyFill="1" applyBorder="1" applyAlignment="1">
      <alignment horizontal="center" vertical="center" textRotation="90"/>
    </xf>
    <xf numFmtId="0" fontId="10" fillId="14" borderId="5" xfId="0" applyFont="1" applyFill="1" applyBorder="1" applyAlignment="1">
      <alignment horizontal="center" vertical="center" textRotation="90"/>
    </xf>
    <xf numFmtId="16" fontId="10" fillId="14" borderId="3" xfId="0" applyNumberFormat="1" applyFont="1" applyFill="1" applyBorder="1" applyAlignment="1">
      <alignment horizontal="center" vertical="center" textRotation="90"/>
    </xf>
    <xf numFmtId="16" fontId="10" fillId="14" borderId="5" xfId="0" applyNumberFormat="1" applyFont="1" applyFill="1" applyBorder="1" applyAlignment="1">
      <alignment horizontal="center" vertical="center" textRotation="90"/>
    </xf>
    <xf numFmtId="1" fontId="19" fillId="15" borderId="0" xfId="0" applyNumberFormat="1" applyFont="1" applyFill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1" fontId="19" fillId="14" borderId="0" xfId="0" applyNumberFormat="1" applyFont="1" applyFill="1" applyAlignment="1">
      <alignment horizontal="center" vertical="center"/>
    </xf>
    <xf numFmtId="1" fontId="9" fillId="14" borderId="3" xfId="0" applyNumberFormat="1" applyFont="1" applyFill="1" applyBorder="1" applyAlignment="1">
      <alignment horizontal="center" vertical="center" textRotation="90"/>
    </xf>
    <xf numFmtId="1" fontId="9" fillId="14" borderId="5" xfId="0" applyNumberFormat="1" applyFont="1" applyFill="1" applyBorder="1" applyAlignment="1">
      <alignment horizontal="center" vertical="center" textRotation="90"/>
    </xf>
    <xf numFmtId="0" fontId="9" fillId="14" borderId="3" xfId="0" applyFont="1" applyFill="1" applyBorder="1" applyAlignment="1">
      <alignment horizontal="center" vertical="center" textRotation="90"/>
    </xf>
    <xf numFmtId="0" fontId="9" fillId="14" borderId="5" xfId="0" applyFont="1" applyFill="1" applyBorder="1" applyAlignment="1">
      <alignment horizontal="center" vertical="center" textRotation="90"/>
    </xf>
  </cellXfs>
  <cellStyles count="523">
    <cellStyle name="Excel Built-in Normal" xfId="2" xr:uid="{00000000-0005-0000-0000-000000000000}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 2" xfId="260" xr:uid="{00000000-0005-0000-0000-00007E000000}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Normal" xfId="0" builtinId="0"/>
    <cellStyle name="Normal 2 2" xfId="1" xr:uid="{00000000-0005-0000-0000-00000B020000}"/>
  </cellStyles>
  <dxfs count="1604"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strike val="0"/>
        <color auto="1"/>
      </font>
      <fill>
        <patternFill>
          <bgColor theme="9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fgColor theme="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yntNouveau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éroulante"/>
      <sheetName val="Clubs 2017"/>
      <sheetName val="Synthèse"/>
      <sheetName val="TCD"/>
      <sheetName val="seguin (2)"/>
    </sheetNames>
    <sheetDataSet>
      <sheetData sheetId="0" refreshError="1">
        <row r="2">
          <cell r="A2" t="str">
            <v>R3</v>
          </cell>
          <cell r="B2" t="str">
            <v>oui</v>
          </cell>
          <cell r="C2" t="str">
            <v>Aquitaine</v>
          </cell>
        </row>
        <row r="3">
          <cell r="A3" t="str">
            <v>R2</v>
          </cell>
          <cell r="B3" t="str">
            <v>non</v>
          </cell>
          <cell r="C3" t="str">
            <v>Limousin</v>
          </cell>
        </row>
        <row r="4">
          <cell r="A4" t="str">
            <v>R1</v>
          </cell>
          <cell r="C4" t="str">
            <v>Poitou-Charente</v>
          </cell>
        </row>
        <row r="5">
          <cell r="A5" t="str">
            <v>PN2</v>
          </cell>
        </row>
        <row r="6">
          <cell r="A6" t="str">
            <v>PN1</v>
          </cell>
        </row>
        <row r="7">
          <cell r="A7" t="str">
            <v>JAN</v>
          </cell>
        </row>
        <row r="8">
          <cell r="A8" t="str">
            <v>N3</v>
          </cell>
        </row>
        <row r="9">
          <cell r="A9" t="str">
            <v>N2</v>
          </cell>
        </row>
        <row r="10">
          <cell r="A10" t="str">
            <v>N1</v>
          </cell>
        </row>
        <row r="11">
          <cell r="A11" t="str">
            <v>JAR</v>
          </cell>
        </row>
        <row r="12">
          <cell r="A12" t="str">
            <v>HNC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CCFFCC"/>
    <pageSetUpPr fitToPage="1"/>
  </sheetPr>
  <dimension ref="A1:EX143"/>
  <sheetViews>
    <sheetView tabSelected="1" zoomScale="125" zoomScaleNormal="125" zoomScalePageLayoutView="125" workbookViewId="0">
      <pane xSplit="9" ySplit="4" topLeftCell="AO65" activePane="bottomRight" state="frozen"/>
      <selection pane="topRight" activeCell="J1" sqref="J1"/>
      <selection pane="bottomLeft" activeCell="A5" sqref="A5"/>
      <selection pane="bottomRight" activeCell="C1" sqref="C1:C4"/>
    </sheetView>
  </sheetViews>
  <sheetFormatPr baseColWidth="10" defaultColWidth="10.7109375" defaultRowHeight="15" x14ac:dyDescent="0.25"/>
  <cols>
    <col min="1" max="1" width="6.85546875" style="7" bestFit="1" customWidth="1"/>
    <col min="2" max="2" width="6.140625" style="4" bestFit="1" customWidth="1"/>
    <col min="3" max="3" width="37.140625" style="4" bestFit="1" customWidth="1"/>
    <col min="4" max="4" width="21.140625" style="4" bestFit="1" customWidth="1"/>
    <col min="5" max="5" width="6.28515625" style="4" bestFit="1" customWidth="1"/>
    <col min="6" max="6" width="10.7109375" style="4" customWidth="1"/>
    <col min="7" max="7" width="14.28515625" style="4" bestFit="1" customWidth="1"/>
    <col min="8" max="9" width="6.7109375" style="4" bestFit="1" customWidth="1"/>
    <col min="10" max="28" width="4.7109375" style="4" customWidth="1"/>
    <col min="29" max="29" width="1" style="4" customWidth="1"/>
    <col min="30" max="58" width="4.7109375" style="4" customWidth="1"/>
    <col min="59" max="60" width="5.140625" style="4" customWidth="1"/>
    <col min="61" max="84" width="4.7109375" style="4" customWidth="1"/>
    <col min="85" max="85" width="4.7109375" style="129" customWidth="1"/>
    <col min="86" max="108" width="4.7109375" style="4" customWidth="1"/>
    <col min="109" max="109" width="4.85546875" style="4" customWidth="1"/>
    <col min="110" max="128" width="4.7109375" style="4" customWidth="1"/>
    <col min="129" max="129" width="5.140625" style="4" customWidth="1"/>
    <col min="130" max="132" width="4.7109375" style="4" customWidth="1"/>
    <col min="133" max="133" width="10.7109375" style="4"/>
    <col min="134" max="134" width="4.7109375" style="4" bestFit="1" customWidth="1"/>
    <col min="135" max="136" width="4.140625" style="4" bestFit="1" customWidth="1"/>
    <col min="137" max="139" width="4.140625" style="4" customWidth="1"/>
    <col min="140" max="146" width="10.7109375" style="4"/>
    <col min="147" max="154" width="4.7109375" style="4" customWidth="1"/>
    <col min="155" max="16384" width="10.7109375" style="4"/>
  </cols>
  <sheetData>
    <row r="1" spans="1:154" ht="162" customHeight="1" x14ac:dyDescent="0.25">
      <c r="A1" s="346" t="s">
        <v>8</v>
      </c>
      <c r="B1" s="339" t="s">
        <v>22</v>
      </c>
      <c r="C1" s="341" t="s">
        <v>0</v>
      </c>
      <c r="D1" s="341" t="s">
        <v>58</v>
      </c>
      <c r="E1" s="348" t="s">
        <v>21</v>
      </c>
      <c r="F1" s="341" t="s">
        <v>19</v>
      </c>
      <c r="G1" s="341" t="s">
        <v>20</v>
      </c>
      <c r="H1" s="337" t="s">
        <v>378</v>
      </c>
      <c r="I1" s="337" t="s">
        <v>150</v>
      </c>
      <c r="J1" s="52" t="s">
        <v>69</v>
      </c>
      <c r="K1" s="53" t="s">
        <v>134</v>
      </c>
      <c r="L1" s="53" t="s">
        <v>74</v>
      </c>
      <c r="M1" s="61" t="s">
        <v>114</v>
      </c>
      <c r="N1" s="54" t="s">
        <v>79</v>
      </c>
      <c r="O1" s="55" t="s">
        <v>86</v>
      </c>
      <c r="P1" s="55" t="s">
        <v>70</v>
      </c>
      <c r="Q1" s="118" t="s">
        <v>80</v>
      </c>
      <c r="R1" s="55" t="s">
        <v>72</v>
      </c>
      <c r="S1" s="55" t="s">
        <v>68</v>
      </c>
      <c r="T1" s="55" t="s">
        <v>76</v>
      </c>
      <c r="U1" s="56" t="s">
        <v>73</v>
      </c>
      <c r="V1" s="57" t="s">
        <v>71</v>
      </c>
      <c r="W1" s="58" t="s">
        <v>64</v>
      </c>
      <c r="X1" s="58" t="s">
        <v>65</v>
      </c>
      <c r="Y1" s="58" t="s">
        <v>75</v>
      </c>
      <c r="Z1" s="59" t="s">
        <v>77</v>
      </c>
      <c r="AA1" s="59" t="s">
        <v>78</v>
      </c>
      <c r="AB1" s="64" t="s">
        <v>127</v>
      </c>
      <c r="AC1" s="46"/>
      <c r="AD1" s="52" t="s">
        <v>84</v>
      </c>
      <c r="AE1" s="52" t="s">
        <v>85</v>
      </c>
      <c r="AF1" s="52" t="s">
        <v>110</v>
      </c>
      <c r="AG1" s="52" t="s">
        <v>363</v>
      </c>
      <c r="AH1" s="52" t="s">
        <v>362</v>
      </c>
      <c r="AI1" s="53" t="s">
        <v>81</v>
      </c>
      <c r="AJ1" s="53" t="s">
        <v>109</v>
      </c>
      <c r="AK1" s="53" t="s">
        <v>148</v>
      </c>
      <c r="AL1" s="53" t="s">
        <v>89</v>
      </c>
      <c r="AM1" s="53" t="s">
        <v>367</v>
      </c>
      <c r="AN1" s="53" t="s">
        <v>116</v>
      </c>
      <c r="AO1" s="53" t="s">
        <v>260</v>
      </c>
      <c r="AP1" s="53" t="s">
        <v>147</v>
      </c>
      <c r="AQ1" s="53" t="s">
        <v>157</v>
      </c>
      <c r="AR1" s="53" t="s">
        <v>136</v>
      </c>
      <c r="AS1" s="53" t="s">
        <v>375</v>
      </c>
      <c r="AT1" s="53" t="s">
        <v>100</v>
      </c>
      <c r="AU1" s="53" t="s">
        <v>101</v>
      </c>
      <c r="AV1" s="53" t="s">
        <v>123</v>
      </c>
      <c r="AW1" s="53" t="s">
        <v>121</v>
      </c>
      <c r="AX1" s="53" t="s">
        <v>105</v>
      </c>
      <c r="AY1" s="53" t="s">
        <v>149</v>
      </c>
      <c r="AZ1" s="60" t="s">
        <v>369</v>
      </c>
      <c r="BA1" s="60" t="s">
        <v>276</v>
      </c>
      <c r="BB1" s="60" t="s">
        <v>132</v>
      </c>
      <c r="BC1" s="60" t="s">
        <v>113</v>
      </c>
      <c r="BD1" s="60" t="s">
        <v>119</v>
      </c>
      <c r="BE1" s="60" t="s">
        <v>275</v>
      </c>
      <c r="BF1" s="60" t="s">
        <v>128</v>
      </c>
      <c r="BG1" s="60" t="s">
        <v>67</v>
      </c>
      <c r="BH1" s="60" t="s">
        <v>144</v>
      </c>
      <c r="BI1" s="61" t="s">
        <v>108</v>
      </c>
      <c r="BJ1" s="54" t="s">
        <v>153</v>
      </c>
      <c r="BK1" s="54" t="s">
        <v>88</v>
      </c>
      <c r="BL1" s="54" t="s">
        <v>162</v>
      </c>
      <c r="BM1" s="54" t="s">
        <v>371</v>
      </c>
      <c r="BN1" s="122" t="s">
        <v>137</v>
      </c>
      <c r="BO1" s="54" t="s">
        <v>163</v>
      </c>
      <c r="BP1" s="54" t="s">
        <v>103</v>
      </c>
      <c r="BQ1" s="54" t="s">
        <v>104</v>
      </c>
      <c r="BR1" s="55" t="s">
        <v>278</v>
      </c>
      <c r="BS1" s="55" t="s">
        <v>152</v>
      </c>
      <c r="BT1" s="55" t="s">
        <v>83</v>
      </c>
      <c r="BU1" s="55" t="s">
        <v>154</v>
      </c>
      <c r="BV1" s="55" t="s">
        <v>90</v>
      </c>
      <c r="BW1" s="55" t="s">
        <v>91</v>
      </c>
      <c r="BX1" s="55" t="s">
        <v>271</v>
      </c>
      <c r="BY1" s="55" t="s">
        <v>272</v>
      </c>
      <c r="BZ1" s="55" t="s">
        <v>273</v>
      </c>
      <c r="CA1" s="55" t="s">
        <v>93</v>
      </c>
      <c r="CB1" s="55" t="s">
        <v>96</v>
      </c>
      <c r="CC1" s="55" t="s">
        <v>97</v>
      </c>
      <c r="CD1" s="55" t="s">
        <v>117</v>
      </c>
      <c r="CE1" s="55" t="s">
        <v>138</v>
      </c>
      <c r="CF1" s="55" t="s">
        <v>66</v>
      </c>
      <c r="CG1" s="125" t="s">
        <v>291</v>
      </c>
      <c r="CH1" s="55" t="s">
        <v>141</v>
      </c>
      <c r="CI1" s="55" t="s">
        <v>158</v>
      </c>
      <c r="CJ1" s="55" t="s">
        <v>124</v>
      </c>
      <c r="CK1" s="55" t="s">
        <v>264</v>
      </c>
      <c r="CL1" s="55" t="s">
        <v>265</v>
      </c>
      <c r="CM1" s="55" t="s">
        <v>266</v>
      </c>
      <c r="CN1" s="55" t="s">
        <v>106</v>
      </c>
      <c r="CO1" s="55" t="s">
        <v>115</v>
      </c>
      <c r="CP1" s="65" t="s">
        <v>130</v>
      </c>
      <c r="CQ1" s="56" t="s">
        <v>111</v>
      </c>
      <c r="CR1" s="56" t="s">
        <v>98</v>
      </c>
      <c r="CS1" s="57" t="s">
        <v>140</v>
      </c>
      <c r="CT1" s="57" t="s">
        <v>279</v>
      </c>
      <c r="CU1" s="57" t="s">
        <v>133</v>
      </c>
      <c r="CV1" s="57" t="s">
        <v>230</v>
      </c>
      <c r="CW1" s="58" t="s">
        <v>125</v>
      </c>
      <c r="CX1" s="58" t="s">
        <v>87</v>
      </c>
      <c r="CY1" s="137" t="s">
        <v>295</v>
      </c>
      <c r="CZ1" s="58" t="s">
        <v>118</v>
      </c>
      <c r="DA1" s="62" t="s">
        <v>107</v>
      </c>
      <c r="DB1" s="59" t="s">
        <v>82</v>
      </c>
      <c r="DC1" s="59" t="s">
        <v>402</v>
      </c>
      <c r="DD1" s="59" t="s">
        <v>95</v>
      </c>
      <c r="DE1" s="59" t="s">
        <v>112</v>
      </c>
      <c r="DF1" s="59" t="s">
        <v>377</v>
      </c>
      <c r="DG1" s="59" t="s">
        <v>292</v>
      </c>
      <c r="DH1" s="59" t="s">
        <v>370</v>
      </c>
      <c r="DI1" s="59" t="s">
        <v>102</v>
      </c>
      <c r="DJ1" s="63" t="s">
        <v>374</v>
      </c>
      <c r="DK1" s="63" t="s">
        <v>139</v>
      </c>
      <c r="DL1" s="63" t="s">
        <v>92</v>
      </c>
      <c r="DM1" s="63" t="s">
        <v>94</v>
      </c>
      <c r="DN1" s="63" t="s">
        <v>364</v>
      </c>
      <c r="DO1" s="63" t="s">
        <v>129</v>
      </c>
      <c r="DP1" s="63" t="s">
        <v>126</v>
      </c>
      <c r="DQ1" s="63" t="s">
        <v>99</v>
      </c>
      <c r="DR1" s="63" t="s">
        <v>365</v>
      </c>
      <c r="DS1" s="63" t="s">
        <v>262</v>
      </c>
      <c r="DT1" s="63" t="s">
        <v>261</v>
      </c>
      <c r="DU1" s="64" t="s">
        <v>142</v>
      </c>
      <c r="DV1" s="64" t="s">
        <v>131</v>
      </c>
      <c r="DW1" s="64" t="s">
        <v>122</v>
      </c>
      <c r="DX1" s="64" t="s">
        <v>372</v>
      </c>
      <c r="DY1" s="64" t="s">
        <v>143</v>
      </c>
      <c r="DZ1" s="64" t="s">
        <v>145</v>
      </c>
      <c r="EA1" s="64" t="s">
        <v>366</v>
      </c>
      <c r="EB1" s="44"/>
      <c r="ED1" s="3" t="s">
        <v>1</v>
      </c>
      <c r="EE1" s="28" t="s">
        <v>2</v>
      </c>
      <c r="EF1" s="28" t="s">
        <v>3</v>
      </c>
      <c r="EG1" s="28" t="s">
        <v>62</v>
      </c>
      <c r="EH1" s="194" t="s">
        <v>4</v>
      </c>
      <c r="EI1" s="28" t="s">
        <v>390</v>
      </c>
      <c r="EQ1" s="55" t="s">
        <v>155</v>
      </c>
      <c r="ER1" s="55" t="s">
        <v>156</v>
      </c>
      <c r="ES1" s="55" t="s">
        <v>159</v>
      </c>
      <c r="ET1" s="55" t="s">
        <v>160</v>
      </c>
      <c r="EU1" s="55" t="s">
        <v>360</v>
      </c>
      <c r="EV1" s="55" t="s">
        <v>161</v>
      </c>
      <c r="EW1" s="63" t="s">
        <v>274</v>
      </c>
      <c r="EX1" s="122" t="s">
        <v>294</v>
      </c>
    </row>
    <row r="2" spans="1:154" ht="20.25" customHeight="1" x14ac:dyDescent="0.25">
      <c r="A2" s="346"/>
      <c r="B2" s="339"/>
      <c r="C2" s="341"/>
      <c r="D2" s="341"/>
      <c r="E2" s="348"/>
      <c r="F2" s="341"/>
      <c r="G2" s="341"/>
      <c r="H2" s="337"/>
      <c r="I2" s="337"/>
      <c r="J2" s="49">
        <v>16</v>
      </c>
      <c r="K2" s="49">
        <v>17</v>
      </c>
      <c r="L2" s="49">
        <v>17</v>
      </c>
      <c r="M2" s="49">
        <v>23</v>
      </c>
      <c r="N2" s="49">
        <v>24</v>
      </c>
      <c r="O2" s="49">
        <v>33</v>
      </c>
      <c r="P2" s="49">
        <v>33</v>
      </c>
      <c r="Q2" s="119">
        <v>33</v>
      </c>
      <c r="R2" s="49">
        <v>33</v>
      </c>
      <c r="S2" s="49">
        <v>33</v>
      </c>
      <c r="T2" s="49">
        <v>33</v>
      </c>
      <c r="U2" s="49">
        <v>40</v>
      </c>
      <c r="V2" s="49">
        <v>47</v>
      </c>
      <c r="W2" s="49">
        <v>64</v>
      </c>
      <c r="X2" s="49">
        <v>64</v>
      </c>
      <c r="Y2" s="49">
        <v>64</v>
      </c>
      <c r="Z2" s="49">
        <v>79</v>
      </c>
      <c r="AA2" s="49">
        <v>79</v>
      </c>
      <c r="AB2" s="49">
        <v>87</v>
      </c>
      <c r="AC2" s="334"/>
      <c r="AD2" s="49">
        <v>16</v>
      </c>
      <c r="AE2" s="49">
        <v>16</v>
      </c>
      <c r="AF2" s="49">
        <v>16</v>
      </c>
      <c r="AG2" s="49">
        <v>16</v>
      </c>
      <c r="AH2" s="49">
        <v>16</v>
      </c>
      <c r="AI2" s="49">
        <v>17</v>
      </c>
      <c r="AJ2" s="49">
        <v>17</v>
      </c>
      <c r="AK2" s="49">
        <v>17</v>
      </c>
      <c r="AL2" s="49">
        <v>17</v>
      </c>
      <c r="AM2" s="49">
        <v>17</v>
      </c>
      <c r="AN2" s="49">
        <v>17</v>
      </c>
      <c r="AO2" s="49">
        <v>17</v>
      </c>
      <c r="AP2" s="49">
        <v>17</v>
      </c>
      <c r="AQ2" s="49">
        <v>17</v>
      </c>
      <c r="AR2" s="49">
        <v>17</v>
      </c>
      <c r="AS2" s="49">
        <v>17</v>
      </c>
      <c r="AT2" s="49">
        <v>17</v>
      </c>
      <c r="AU2" s="49">
        <v>17</v>
      </c>
      <c r="AV2" s="49">
        <v>17</v>
      </c>
      <c r="AW2" s="49">
        <v>17</v>
      </c>
      <c r="AX2" s="49">
        <v>17</v>
      </c>
      <c r="AY2" s="49">
        <v>17</v>
      </c>
      <c r="AZ2" s="49">
        <v>19</v>
      </c>
      <c r="BA2" s="49">
        <v>19</v>
      </c>
      <c r="BB2" s="49">
        <v>19</v>
      </c>
      <c r="BC2" s="49">
        <v>19</v>
      </c>
      <c r="BD2" s="49">
        <v>19</v>
      </c>
      <c r="BE2" s="49">
        <v>19</v>
      </c>
      <c r="BF2" s="49">
        <v>19</v>
      </c>
      <c r="BG2" s="49">
        <v>19</v>
      </c>
      <c r="BH2" s="49">
        <v>19</v>
      </c>
      <c r="BI2" s="49">
        <v>23</v>
      </c>
      <c r="BJ2" s="49">
        <v>24</v>
      </c>
      <c r="BK2" s="49">
        <v>24</v>
      </c>
      <c r="BL2" s="49">
        <v>24</v>
      </c>
      <c r="BM2" s="49">
        <v>24</v>
      </c>
      <c r="BN2" s="123">
        <v>24</v>
      </c>
      <c r="BO2" s="49">
        <v>24</v>
      </c>
      <c r="BP2" s="49">
        <v>24</v>
      </c>
      <c r="BQ2" s="49">
        <v>24</v>
      </c>
      <c r="BR2" s="49">
        <v>33</v>
      </c>
      <c r="BS2" s="49">
        <v>33</v>
      </c>
      <c r="BT2" s="49">
        <v>33</v>
      </c>
      <c r="BU2" s="49">
        <v>33</v>
      </c>
      <c r="BV2" s="49">
        <v>33</v>
      </c>
      <c r="BW2" s="49">
        <v>33</v>
      </c>
      <c r="BX2" s="49">
        <v>33</v>
      </c>
      <c r="BY2" s="49">
        <v>33</v>
      </c>
      <c r="BZ2" s="49">
        <v>33</v>
      </c>
      <c r="CA2" s="49">
        <v>33</v>
      </c>
      <c r="CB2" s="49">
        <v>33</v>
      </c>
      <c r="CC2" s="49">
        <v>33</v>
      </c>
      <c r="CD2" s="49">
        <v>33</v>
      </c>
      <c r="CE2" s="49">
        <v>33</v>
      </c>
      <c r="CF2" s="49">
        <v>33</v>
      </c>
      <c r="CG2" s="126">
        <v>33</v>
      </c>
      <c r="CH2" s="49">
        <v>33</v>
      </c>
      <c r="CI2" s="49">
        <v>33</v>
      </c>
      <c r="CJ2" s="49">
        <v>33</v>
      </c>
      <c r="CK2" s="49">
        <v>33</v>
      </c>
      <c r="CL2" s="49">
        <v>33</v>
      </c>
      <c r="CM2" s="49">
        <v>33</v>
      </c>
      <c r="CN2" s="49">
        <v>33</v>
      </c>
      <c r="CO2" s="49">
        <v>33</v>
      </c>
      <c r="CP2" s="49">
        <v>36</v>
      </c>
      <c r="CQ2" s="49">
        <v>40</v>
      </c>
      <c r="CR2" s="49">
        <v>40</v>
      </c>
      <c r="CS2" s="49">
        <v>47</v>
      </c>
      <c r="CT2" s="49">
        <v>47</v>
      </c>
      <c r="CU2" s="49">
        <v>47</v>
      </c>
      <c r="CV2" s="49">
        <v>47</v>
      </c>
      <c r="CW2" s="49">
        <v>64</v>
      </c>
      <c r="CX2" s="49">
        <v>64</v>
      </c>
      <c r="CY2" s="49">
        <v>64</v>
      </c>
      <c r="CZ2" s="49">
        <v>64</v>
      </c>
      <c r="DA2" s="49">
        <v>65</v>
      </c>
      <c r="DB2" s="49">
        <v>79</v>
      </c>
      <c r="DC2" s="49">
        <v>79</v>
      </c>
      <c r="DD2" s="49">
        <v>79</v>
      </c>
      <c r="DE2" s="49">
        <v>79</v>
      </c>
      <c r="DF2" s="49">
        <v>79</v>
      </c>
      <c r="DG2" s="49">
        <v>79</v>
      </c>
      <c r="DH2" s="49">
        <v>79</v>
      </c>
      <c r="DI2" s="49">
        <v>79</v>
      </c>
      <c r="DJ2" s="49">
        <v>86</v>
      </c>
      <c r="DK2" s="49">
        <v>86</v>
      </c>
      <c r="DL2" s="49">
        <v>86</v>
      </c>
      <c r="DM2" s="49">
        <v>86</v>
      </c>
      <c r="DN2" s="49">
        <v>86</v>
      </c>
      <c r="DO2" s="49">
        <v>86</v>
      </c>
      <c r="DP2" s="49">
        <v>86</v>
      </c>
      <c r="DQ2" s="49">
        <v>86</v>
      </c>
      <c r="DR2" s="49">
        <v>86</v>
      </c>
      <c r="DS2" s="49">
        <v>86</v>
      </c>
      <c r="DT2" s="49">
        <v>86</v>
      </c>
      <c r="DU2" s="49">
        <v>87</v>
      </c>
      <c r="DV2" s="49">
        <v>87</v>
      </c>
      <c r="DW2" s="49">
        <v>87</v>
      </c>
      <c r="DX2" s="49">
        <v>87</v>
      </c>
      <c r="DY2" s="49">
        <v>87</v>
      </c>
      <c r="DZ2" s="49">
        <v>87</v>
      </c>
      <c r="EA2" s="49">
        <v>87</v>
      </c>
      <c r="EB2" s="45"/>
      <c r="ED2" s="42"/>
      <c r="EE2" s="43"/>
      <c r="EF2" s="43"/>
      <c r="EG2" s="43"/>
      <c r="EH2" s="195"/>
      <c r="EI2" s="43"/>
      <c r="EQ2" s="49">
        <v>33</v>
      </c>
      <c r="ER2" s="49">
        <v>33</v>
      </c>
      <c r="ES2" s="49">
        <v>33</v>
      </c>
      <c r="ET2" s="49">
        <v>33</v>
      </c>
      <c r="EU2" s="49">
        <v>33</v>
      </c>
      <c r="EV2" s="49">
        <v>33</v>
      </c>
      <c r="EW2" s="49">
        <v>86</v>
      </c>
      <c r="EX2" s="49">
        <v>24</v>
      </c>
    </row>
    <row r="3" spans="1:154" ht="20.25" customHeight="1" x14ac:dyDescent="0.25">
      <c r="A3" s="347"/>
      <c r="B3" s="340"/>
      <c r="C3" s="342"/>
      <c r="D3" s="342"/>
      <c r="E3" s="349"/>
      <c r="F3" s="342"/>
      <c r="G3" s="342"/>
      <c r="H3" s="338"/>
      <c r="I3" s="338"/>
      <c r="J3" s="19" t="s">
        <v>3</v>
      </c>
      <c r="K3" s="19" t="s">
        <v>3</v>
      </c>
      <c r="L3" s="19" t="s">
        <v>3</v>
      </c>
      <c r="M3" s="19" t="s">
        <v>3</v>
      </c>
      <c r="N3" s="19" t="s">
        <v>3</v>
      </c>
      <c r="O3" s="75" t="s">
        <v>3</v>
      </c>
      <c r="P3" s="19" t="s">
        <v>3</v>
      </c>
      <c r="Q3" s="120" t="s">
        <v>3</v>
      </c>
      <c r="R3" s="19" t="s">
        <v>3</v>
      </c>
      <c r="S3" s="19" t="s">
        <v>3</v>
      </c>
      <c r="T3" s="19" t="s">
        <v>3</v>
      </c>
      <c r="U3" s="19" t="s">
        <v>3</v>
      </c>
      <c r="V3" s="19" t="s">
        <v>3</v>
      </c>
      <c r="W3" s="19" t="s">
        <v>3</v>
      </c>
      <c r="X3" s="19" t="s">
        <v>3</v>
      </c>
      <c r="Y3" s="19" t="s">
        <v>3</v>
      </c>
      <c r="Z3" s="19" t="s">
        <v>3</v>
      </c>
      <c r="AA3" s="19" t="s">
        <v>3</v>
      </c>
      <c r="AB3" s="19" t="s">
        <v>3</v>
      </c>
      <c r="AC3" s="48"/>
      <c r="AD3" s="19" t="s">
        <v>62</v>
      </c>
      <c r="AE3" s="19" t="s">
        <v>62</v>
      </c>
      <c r="AF3" s="19" t="s">
        <v>62</v>
      </c>
      <c r="AG3" s="19" t="s">
        <v>62</v>
      </c>
      <c r="AH3" s="19" t="s">
        <v>62</v>
      </c>
      <c r="AI3" s="19" t="s">
        <v>62</v>
      </c>
      <c r="AJ3" s="19" t="s">
        <v>62</v>
      </c>
      <c r="AK3" s="19" t="s">
        <v>62</v>
      </c>
      <c r="AL3" s="19" t="s">
        <v>62</v>
      </c>
      <c r="AM3" s="19" t="s">
        <v>62</v>
      </c>
      <c r="AN3" s="19" t="s">
        <v>62</v>
      </c>
      <c r="AO3" s="19" t="s">
        <v>62</v>
      </c>
      <c r="AP3" s="19" t="s">
        <v>62</v>
      </c>
      <c r="AQ3" s="19" t="s">
        <v>62</v>
      </c>
      <c r="AR3" s="19" t="s">
        <v>62</v>
      </c>
      <c r="AS3" s="19" t="s">
        <v>62</v>
      </c>
      <c r="AT3" s="19" t="s">
        <v>62</v>
      </c>
      <c r="AU3" s="19" t="s">
        <v>62</v>
      </c>
      <c r="AV3" s="19" t="s">
        <v>62</v>
      </c>
      <c r="AW3" s="19" t="s">
        <v>62</v>
      </c>
      <c r="AX3" s="19" t="s">
        <v>62</v>
      </c>
      <c r="AY3" s="19" t="s">
        <v>62</v>
      </c>
      <c r="AZ3" s="19" t="s">
        <v>62</v>
      </c>
      <c r="BA3" s="19" t="s">
        <v>62</v>
      </c>
      <c r="BB3" s="19" t="s">
        <v>62</v>
      </c>
      <c r="BC3" s="19" t="s">
        <v>62</v>
      </c>
      <c r="BD3" s="19" t="s">
        <v>62</v>
      </c>
      <c r="BE3" s="19" t="s">
        <v>62</v>
      </c>
      <c r="BF3" s="19" t="s">
        <v>62</v>
      </c>
      <c r="BG3" s="19" t="s">
        <v>62</v>
      </c>
      <c r="BH3" s="19" t="s">
        <v>62</v>
      </c>
      <c r="BI3" s="19" t="s">
        <v>62</v>
      </c>
      <c r="BJ3" s="19" t="s">
        <v>62</v>
      </c>
      <c r="BK3" s="19" t="s">
        <v>62</v>
      </c>
      <c r="BL3" s="19" t="s">
        <v>62</v>
      </c>
      <c r="BM3" s="198" t="s">
        <v>62</v>
      </c>
      <c r="BN3" s="116" t="s">
        <v>62</v>
      </c>
      <c r="BO3" s="19" t="s">
        <v>62</v>
      </c>
      <c r="BP3" s="19" t="s">
        <v>62</v>
      </c>
      <c r="BQ3" s="19" t="s">
        <v>62</v>
      </c>
      <c r="BR3" s="19" t="s">
        <v>62</v>
      </c>
      <c r="BS3" s="19" t="s">
        <v>62</v>
      </c>
      <c r="BT3" s="19" t="s">
        <v>62</v>
      </c>
      <c r="BU3" s="19" t="s">
        <v>62</v>
      </c>
      <c r="BV3" s="19" t="s">
        <v>62</v>
      </c>
      <c r="BW3" s="19" t="s">
        <v>62</v>
      </c>
      <c r="BX3" s="19" t="s">
        <v>57</v>
      </c>
      <c r="BY3" s="19" t="s">
        <v>62</v>
      </c>
      <c r="BZ3" s="19" t="s">
        <v>62</v>
      </c>
      <c r="CA3" s="19" t="s">
        <v>62</v>
      </c>
      <c r="CB3" s="19" t="s">
        <v>62</v>
      </c>
      <c r="CC3" s="19" t="s">
        <v>62</v>
      </c>
      <c r="CD3" s="19" t="s">
        <v>62</v>
      </c>
      <c r="CE3" s="19" t="s">
        <v>62</v>
      </c>
      <c r="CF3" s="19" t="s">
        <v>62</v>
      </c>
      <c r="CG3" s="127" t="s">
        <v>62</v>
      </c>
      <c r="CH3" s="19" t="s">
        <v>62</v>
      </c>
      <c r="CI3" s="19" t="s">
        <v>62</v>
      </c>
      <c r="CJ3" s="19" t="s">
        <v>62</v>
      </c>
      <c r="CK3" s="19" t="s">
        <v>62</v>
      </c>
      <c r="CL3" s="19" t="s">
        <v>62</v>
      </c>
      <c r="CM3" s="19" t="s">
        <v>62</v>
      </c>
      <c r="CN3" s="19" t="s">
        <v>62</v>
      </c>
      <c r="CO3" s="19" t="s">
        <v>62</v>
      </c>
      <c r="CP3" s="19" t="s">
        <v>62</v>
      </c>
      <c r="CQ3" s="19" t="s">
        <v>62</v>
      </c>
      <c r="CR3" s="19" t="s">
        <v>62</v>
      </c>
      <c r="CS3" s="19" t="s">
        <v>62</v>
      </c>
      <c r="CT3" s="19" t="s">
        <v>62</v>
      </c>
      <c r="CU3" s="19" t="s">
        <v>62</v>
      </c>
      <c r="CV3" s="19" t="s">
        <v>62</v>
      </c>
      <c r="CW3" s="19" t="s">
        <v>62</v>
      </c>
      <c r="CX3" s="19" t="s">
        <v>62</v>
      </c>
      <c r="CY3" s="138" t="s">
        <v>62</v>
      </c>
      <c r="CZ3" s="19" t="s">
        <v>62</v>
      </c>
      <c r="DA3" s="19" t="s">
        <v>62</v>
      </c>
      <c r="DB3" s="19" t="s">
        <v>62</v>
      </c>
      <c r="DC3" s="19" t="s">
        <v>62</v>
      </c>
      <c r="DD3" s="19" t="s">
        <v>62</v>
      </c>
      <c r="DE3" s="19" t="s">
        <v>62</v>
      </c>
      <c r="DF3" s="19" t="s">
        <v>62</v>
      </c>
      <c r="DG3" s="19" t="s">
        <v>62</v>
      </c>
      <c r="DH3" s="19" t="s">
        <v>62</v>
      </c>
      <c r="DI3" s="19" t="s">
        <v>62</v>
      </c>
      <c r="DJ3" s="19" t="s">
        <v>62</v>
      </c>
      <c r="DK3" s="19" t="s">
        <v>62</v>
      </c>
      <c r="DL3" s="19" t="s">
        <v>62</v>
      </c>
      <c r="DM3" s="19" t="s">
        <v>62</v>
      </c>
      <c r="DN3" s="19" t="s">
        <v>62</v>
      </c>
      <c r="DO3" s="19" t="s">
        <v>62</v>
      </c>
      <c r="DP3" s="19" t="s">
        <v>62</v>
      </c>
      <c r="DQ3" s="19" t="s">
        <v>62</v>
      </c>
      <c r="DR3" s="19" t="s">
        <v>62</v>
      </c>
      <c r="DS3" s="19" t="s">
        <v>62</v>
      </c>
      <c r="DT3" s="19" t="s">
        <v>62</v>
      </c>
      <c r="DU3" s="19" t="s">
        <v>62</v>
      </c>
      <c r="DV3" s="19" t="s">
        <v>62</v>
      </c>
      <c r="DW3" s="19" t="s">
        <v>62</v>
      </c>
      <c r="DX3" s="19" t="s">
        <v>62</v>
      </c>
      <c r="DY3" s="19" t="s">
        <v>62</v>
      </c>
      <c r="DZ3" s="19" t="s">
        <v>62</v>
      </c>
      <c r="EA3" s="19" t="s">
        <v>62</v>
      </c>
      <c r="EB3" s="19"/>
      <c r="ED3" s="42"/>
      <c r="EE3" s="43"/>
      <c r="EF3" s="43"/>
      <c r="EG3" s="43"/>
      <c r="EH3" s="195"/>
      <c r="EI3" s="43"/>
      <c r="EQ3" s="19" t="s">
        <v>62</v>
      </c>
      <c r="ER3" s="19" t="s">
        <v>62</v>
      </c>
      <c r="ES3" s="19" t="s">
        <v>62</v>
      </c>
      <c r="ET3" s="19" t="s">
        <v>62</v>
      </c>
      <c r="EU3" s="19" t="s">
        <v>62</v>
      </c>
      <c r="EV3" s="19" t="s">
        <v>62</v>
      </c>
      <c r="EW3" s="19" t="s">
        <v>62</v>
      </c>
      <c r="EX3" s="116" t="s">
        <v>62</v>
      </c>
    </row>
    <row r="4" spans="1:154" ht="27" customHeight="1" x14ac:dyDescent="0.25">
      <c r="A4" s="346"/>
      <c r="B4" s="339"/>
      <c r="C4" s="341"/>
      <c r="D4" s="341"/>
      <c r="E4" s="348"/>
      <c r="F4" s="341"/>
      <c r="G4" s="341"/>
      <c r="H4" s="337"/>
      <c r="I4" s="337"/>
      <c r="J4" s="86" t="s">
        <v>52</v>
      </c>
      <c r="K4" s="84" t="s">
        <v>53</v>
      </c>
      <c r="L4" s="84" t="s">
        <v>52</v>
      </c>
      <c r="M4" s="84" t="s">
        <v>53</v>
      </c>
      <c r="N4" s="84" t="s">
        <v>52</v>
      </c>
      <c r="O4" s="84" t="s">
        <v>53</v>
      </c>
      <c r="P4" s="84" t="s">
        <v>52</v>
      </c>
      <c r="Q4" s="121" t="s">
        <v>53</v>
      </c>
      <c r="R4" s="84" t="s">
        <v>52</v>
      </c>
      <c r="S4" s="84" t="s">
        <v>56</v>
      </c>
      <c r="T4" s="84" t="s">
        <v>52</v>
      </c>
      <c r="U4" s="84" t="s">
        <v>52</v>
      </c>
      <c r="V4" s="84" t="s">
        <v>52</v>
      </c>
      <c r="W4" s="84" t="s">
        <v>51</v>
      </c>
      <c r="X4" s="84" t="s">
        <v>55</v>
      </c>
      <c r="Y4" s="84" t="s">
        <v>52</v>
      </c>
      <c r="Z4" s="84" t="s">
        <v>52</v>
      </c>
      <c r="AA4" s="84" t="s">
        <v>52</v>
      </c>
      <c r="AB4" s="84" t="s">
        <v>52</v>
      </c>
      <c r="AC4" s="48"/>
      <c r="AD4" s="84" t="s">
        <v>49</v>
      </c>
      <c r="AE4" s="84" t="s">
        <v>49</v>
      </c>
      <c r="AF4" s="84" t="s">
        <v>50</v>
      </c>
      <c r="AG4" s="84" t="s">
        <v>50</v>
      </c>
      <c r="AH4" s="84" t="s">
        <v>50</v>
      </c>
      <c r="AI4" s="84" t="s">
        <v>49</v>
      </c>
      <c r="AJ4" s="84" t="s">
        <v>50</v>
      </c>
      <c r="AK4" s="84" t="s">
        <v>54</v>
      </c>
      <c r="AL4" s="84" t="s">
        <v>49</v>
      </c>
      <c r="AM4" s="84" t="s">
        <v>50</v>
      </c>
      <c r="AN4" s="84" t="s">
        <v>54</v>
      </c>
      <c r="AO4" s="84" t="s">
        <v>53</v>
      </c>
      <c r="AP4" s="84" t="s">
        <v>54</v>
      </c>
      <c r="AQ4" s="335" t="s">
        <v>57</v>
      </c>
      <c r="AR4" s="84" t="s">
        <v>54</v>
      </c>
      <c r="AS4" s="84" t="s">
        <v>49</v>
      </c>
      <c r="AT4" s="84" t="s">
        <v>49</v>
      </c>
      <c r="AU4" s="84" t="s">
        <v>49</v>
      </c>
      <c r="AV4" s="84" t="s">
        <v>54</v>
      </c>
      <c r="AW4" s="84" t="s">
        <v>54</v>
      </c>
      <c r="AX4" s="84" t="s">
        <v>49</v>
      </c>
      <c r="AY4" s="84" t="s">
        <v>54</v>
      </c>
      <c r="AZ4" s="335" t="s">
        <v>57</v>
      </c>
      <c r="BA4" s="84" t="s">
        <v>54</v>
      </c>
      <c r="BB4" s="84" t="s">
        <v>50</v>
      </c>
      <c r="BC4" s="84" t="s">
        <v>50</v>
      </c>
      <c r="BD4" s="84" t="s">
        <v>54</v>
      </c>
      <c r="BE4" s="84" t="s">
        <v>54</v>
      </c>
      <c r="BF4" s="84" t="s">
        <v>50</v>
      </c>
      <c r="BG4" s="335" t="s">
        <v>57</v>
      </c>
      <c r="BH4" s="84" t="s">
        <v>54</v>
      </c>
      <c r="BI4" s="84" t="s">
        <v>50</v>
      </c>
      <c r="BJ4" s="335" t="s">
        <v>57</v>
      </c>
      <c r="BK4" s="84" t="s">
        <v>49</v>
      </c>
      <c r="BL4" s="84" t="s">
        <v>54</v>
      </c>
      <c r="BM4" s="199" t="s">
        <v>54</v>
      </c>
      <c r="BN4" s="121" t="s">
        <v>54</v>
      </c>
      <c r="BO4" s="84" t="s">
        <v>54</v>
      </c>
      <c r="BP4" s="84" t="s">
        <v>49</v>
      </c>
      <c r="BQ4" s="84" t="s">
        <v>49</v>
      </c>
      <c r="BR4" s="84" t="s">
        <v>54</v>
      </c>
      <c r="BS4" s="84" t="s">
        <v>54</v>
      </c>
      <c r="BT4" s="84" t="s">
        <v>49</v>
      </c>
      <c r="BU4" s="84" t="s">
        <v>54</v>
      </c>
      <c r="BV4" s="84" t="s">
        <v>49</v>
      </c>
      <c r="BW4" s="86" t="s">
        <v>49</v>
      </c>
      <c r="BX4" s="84" t="s">
        <v>54</v>
      </c>
      <c r="BY4" s="84" t="s">
        <v>54</v>
      </c>
      <c r="BZ4" s="84" t="s">
        <v>54</v>
      </c>
      <c r="CA4" s="84" t="s">
        <v>49</v>
      </c>
      <c r="CB4" s="84" t="s">
        <v>49</v>
      </c>
      <c r="CC4" s="84" t="s">
        <v>49</v>
      </c>
      <c r="CD4" s="84" t="s">
        <v>54</v>
      </c>
      <c r="CE4" s="84" t="s">
        <v>54</v>
      </c>
      <c r="CF4" s="335" t="s">
        <v>57</v>
      </c>
      <c r="CG4" s="132" t="s">
        <v>54</v>
      </c>
      <c r="CH4" s="84" t="s">
        <v>54</v>
      </c>
      <c r="CI4" s="335" t="s">
        <v>57</v>
      </c>
      <c r="CJ4" s="84" t="s">
        <v>54</v>
      </c>
      <c r="CK4" s="84" t="s">
        <v>54</v>
      </c>
      <c r="CL4" s="84" t="s">
        <v>54</v>
      </c>
      <c r="CM4" s="86" t="s">
        <v>54</v>
      </c>
      <c r="CN4" s="84" t="s">
        <v>49</v>
      </c>
      <c r="CO4" s="84" t="s">
        <v>50</v>
      </c>
      <c r="CP4" s="84" t="s">
        <v>49</v>
      </c>
      <c r="CQ4" s="84" t="s">
        <v>50</v>
      </c>
      <c r="CR4" s="84" t="s">
        <v>49</v>
      </c>
      <c r="CS4" s="84" t="s">
        <v>54</v>
      </c>
      <c r="CT4" s="84" t="s">
        <v>49</v>
      </c>
      <c r="CU4" s="84" t="s">
        <v>54</v>
      </c>
      <c r="CV4" s="84" t="s">
        <v>54</v>
      </c>
      <c r="CW4" s="84" t="s">
        <v>54</v>
      </c>
      <c r="CX4" s="84" t="s">
        <v>49</v>
      </c>
      <c r="CY4" s="139" t="s">
        <v>54</v>
      </c>
      <c r="CZ4" s="84" t="s">
        <v>54</v>
      </c>
      <c r="DA4" s="84" t="s">
        <v>49</v>
      </c>
      <c r="DB4" s="84" t="s">
        <v>49</v>
      </c>
      <c r="DC4" s="84" t="s">
        <v>49</v>
      </c>
      <c r="DD4" s="84" t="s">
        <v>49</v>
      </c>
      <c r="DE4" s="84" t="s">
        <v>50</v>
      </c>
      <c r="DF4" s="84" t="s">
        <v>54</v>
      </c>
      <c r="DG4" s="84" t="s">
        <v>54</v>
      </c>
      <c r="DH4" s="84" t="s">
        <v>54</v>
      </c>
      <c r="DI4" s="84" t="s">
        <v>49</v>
      </c>
      <c r="DJ4" s="84" t="s">
        <v>50</v>
      </c>
      <c r="DK4" s="84" t="s">
        <v>50</v>
      </c>
      <c r="DL4" s="84" t="s">
        <v>50</v>
      </c>
      <c r="DM4" s="84" t="s">
        <v>49</v>
      </c>
      <c r="DN4" s="86" t="s">
        <v>50</v>
      </c>
      <c r="DO4" s="84" t="s">
        <v>54</v>
      </c>
      <c r="DP4" s="84" t="s">
        <v>54</v>
      </c>
      <c r="DQ4" s="84" t="s">
        <v>49</v>
      </c>
      <c r="DR4" s="84" t="s">
        <v>53</v>
      </c>
      <c r="DS4" s="84" t="s">
        <v>54</v>
      </c>
      <c r="DT4" s="84" t="s">
        <v>54</v>
      </c>
      <c r="DU4" s="84" t="s">
        <v>54</v>
      </c>
      <c r="DV4" s="84" t="s">
        <v>54</v>
      </c>
      <c r="DW4" s="84" t="s">
        <v>50</v>
      </c>
      <c r="DX4" s="335" t="s">
        <v>57</v>
      </c>
      <c r="DY4" s="84" t="s">
        <v>54</v>
      </c>
      <c r="DZ4" s="84" t="s">
        <v>54</v>
      </c>
      <c r="EA4" s="84" t="s">
        <v>54</v>
      </c>
      <c r="EB4" s="19"/>
      <c r="ED4" s="42"/>
      <c r="EE4" s="43"/>
      <c r="EF4" s="43"/>
      <c r="EG4" s="43"/>
      <c r="EH4" s="195"/>
      <c r="EI4" s="43"/>
      <c r="EQ4" s="19" t="s">
        <v>54</v>
      </c>
      <c r="ER4" s="19" t="s">
        <v>54</v>
      </c>
      <c r="ES4" s="19" t="s">
        <v>54</v>
      </c>
      <c r="ET4" s="19" t="s">
        <v>54</v>
      </c>
      <c r="EU4" s="19" t="s">
        <v>54</v>
      </c>
      <c r="EV4" s="19" t="s">
        <v>54</v>
      </c>
      <c r="EW4" s="19" t="s">
        <v>49</v>
      </c>
      <c r="EX4" s="121" t="s">
        <v>54</v>
      </c>
    </row>
    <row r="5" spans="1:154" ht="18" customHeight="1" x14ac:dyDescent="0.25">
      <c r="A5" s="16">
        <v>1</v>
      </c>
      <c r="B5" s="154">
        <v>43114</v>
      </c>
      <c r="C5" s="22" t="s">
        <v>263</v>
      </c>
      <c r="D5" s="22" t="s">
        <v>339</v>
      </c>
      <c r="E5" s="17">
        <v>33</v>
      </c>
      <c r="F5" s="169" t="s">
        <v>23</v>
      </c>
      <c r="G5" s="169" t="s">
        <v>232</v>
      </c>
      <c r="H5" s="293">
        <v>3</v>
      </c>
      <c r="I5" s="292">
        <f t="shared" ref="I5:I36" si="0">COUNTIF(J5:EB5,"AP")+COUNTIF(J5:EB5,"AD")+COUNTIF(J5:EB5,"AA")</f>
        <v>3</v>
      </c>
      <c r="J5" s="170"/>
      <c r="K5" s="170"/>
      <c r="L5" s="170"/>
      <c r="M5" s="170"/>
      <c r="N5" s="170"/>
      <c r="O5" s="170"/>
      <c r="P5" s="170"/>
      <c r="Q5" s="220"/>
      <c r="R5" s="170"/>
      <c r="S5" s="170" t="s">
        <v>3</v>
      </c>
      <c r="T5" s="170"/>
      <c r="U5" s="170"/>
      <c r="V5" s="170"/>
      <c r="W5" s="170" t="s">
        <v>390</v>
      </c>
      <c r="X5" s="170"/>
      <c r="Y5" s="170"/>
      <c r="Z5" s="170"/>
      <c r="AA5" s="170"/>
      <c r="AB5" s="170"/>
      <c r="AC5" s="268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 t="s">
        <v>62</v>
      </c>
      <c r="BK5" s="170"/>
      <c r="BL5" s="220"/>
      <c r="BM5" s="22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 t="s">
        <v>62</v>
      </c>
      <c r="CC5" s="170"/>
      <c r="CD5" s="170"/>
      <c r="CE5" s="170"/>
      <c r="CF5" s="170"/>
      <c r="CG5" s="221"/>
      <c r="CH5" s="170" t="s">
        <v>4</v>
      </c>
      <c r="CI5" s="170"/>
      <c r="CJ5" s="170"/>
      <c r="CK5" s="170"/>
      <c r="CL5" s="170"/>
      <c r="CM5" s="170"/>
      <c r="CN5" s="222"/>
      <c r="CO5" s="223"/>
      <c r="CP5" s="223"/>
      <c r="CQ5" s="170"/>
      <c r="CR5" s="170"/>
      <c r="CS5" s="170"/>
      <c r="CT5" s="170"/>
      <c r="CU5" s="170"/>
      <c r="CV5" s="170"/>
      <c r="CW5" s="170"/>
      <c r="CX5" s="224"/>
      <c r="CY5" s="225"/>
      <c r="CZ5" s="222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224"/>
      <c r="DN5" s="224"/>
      <c r="DO5" s="224"/>
      <c r="DP5" s="224"/>
      <c r="DQ5" s="223"/>
      <c r="DR5" s="223"/>
      <c r="DS5" s="223"/>
      <c r="DT5" s="223"/>
      <c r="DU5" s="223"/>
      <c r="DV5" s="223"/>
      <c r="DW5" s="170"/>
      <c r="DX5" s="170"/>
      <c r="DY5" s="170"/>
      <c r="DZ5" s="170"/>
      <c r="EA5" s="170"/>
      <c r="EB5" s="170"/>
      <c r="EC5" s="171"/>
      <c r="ED5" s="172">
        <f t="shared" ref="ED5" si="1">SUM(EE5,EF5,EG5)</f>
        <v>3</v>
      </c>
      <c r="EE5" s="172">
        <f t="shared" ref="EE5:EE36" si="2">COUNTIF(J5:EB5,"AD")</f>
        <v>0</v>
      </c>
      <c r="EF5" s="172">
        <f t="shared" ref="EF5:EF23" si="3">COUNTIF(J5:EB5,"AP")</f>
        <v>1</v>
      </c>
      <c r="EG5" s="172">
        <f t="shared" ref="EG5:EG36" si="4">COUNTIF(J5:EB5,"AA")</f>
        <v>2</v>
      </c>
      <c r="EH5" s="195">
        <f t="shared" ref="EH5:EH49" si="5">COUNTIF(K5:EC5,"R")</f>
        <v>1</v>
      </c>
      <c r="EI5" s="172">
        <f t="shared" ref="EI5:EI36" si="6">COUNTIF(L5:ED5,"D")</f>
        <v>1</v>
      </c>
      <c r="EQ5" s="170"/>
      <c r="ER5" s="170"/>
      <c r="ES5" s="170"/>
      <c r="ET5" s="170"/>
      <c r="EU5" s="170"/>
      <c r="EV5" s="170"/>
      <c r="EW5" s="224"/>
      <c r="EX5" s="170"/>
    </row>
    <row r="6" spans="1:154" ht="18" customHeight="1" x14ac:dyDescent="0.25">
      <c r="A6" s="8">
        <v>2</v>
      </c>
      <c r="B6" s="155">
        <v>43121</v>
      </c>
      <c r="C6" s="23" t="s">
        <v>164</v>
      </c>
      <c r="D6" s="140" t="s">
        <v>298</v>
      </c>
      <c r="E6" s="9">
        <v>33</v>
      </c>
      <c r="F6" s="179" t="s">
        <v>24</v>
      </c>
      <c r="G6" s="179" t="s">
        <v>233</v>
      </c>
      <c r="H6" s="291">
        <v>3</v>
      </c>
      <c r="I6" s="292">
        <f t="shared" si="0"/>
        <v>3</v>
      </c>
      <c r="J6" s="159"/>
      <c r="K6" s="159"/>
      <c r="L6" s="159"/>
      <c r="M6" s="159"/>
      <c r="N6" s="159"/>
      <c r="O6" s="159" t="s">
        <v>3</v>
      </c>
      <c r="P6" s="180"/>
      <c r="Q6" s="226"/>
      <c r="R6" s="159"/>
      <c r="S6" s="159"/>
      <c r="T6" s="159"/>
      <c r="U6" s="159"/>
      <c r="V6" s="159"/>
      <c r="W6" s="227"/>
      <c r="X6" s="159"/>
      <c r="Y6" s="228"/>
      <c r="Z6" s="159"/>
      <c r="AA6" s="159"/>
      <c r="AB6" s="159"/>
      <c r="AC6" s="268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 t="s">
        <v>390</v>
      </c>
      <c r="AU6" s="159"/>
      <c r="AV6" s="159"/>
      <c r="AW6" s="159" t="s">
        <v>390</v>
      </c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229"/>
      <c r="BM6" s="229"/>
      <c r="BN6" s="159"/>
      <c r="BO6" s="159"/>
      <c r="BP6" s="159" t="s">
        <v>4</v>
      </c>
      <c r="BQ6" s="159"/>
      <c r="BR6" s="159"/>
      <c r="BS6" s="159"/>
      <c r="BT6" s="159"/>
      <c r="BU6" s="159"/>
      <c r="BV6" s="159" t="s">
        <v>62</v>
      </c>
      <c r="BW6" s="159"/>
      <c r="BX6" s="159"/>
      <c r="BY6" s="159"/>
      <c r="BZ6" s="159"/>
      <c r="CA6" s="159"/>
      <c r="CB6" s="159"/>
      <c r="CC6" s="159"/>
      <c r="CD6" s="159"/>
      <c r="CE6" s="159" t="s">
        <v>4</v>
      </c>
      <c r="CF6" s="159"/>
      <c r="CG6" s="230"/>
      <c r="CH6" s="159"/>
      <c r="CI6" s="159"/>
      <c r="CJ6" s="159" t="s">
        <v>62</v>
      </c>
      <c r="CK6" s="159"/>
      <c r="CL6" s="159"/>
      <c r="CM6" s="159"/>
      <c r="CN6" s="159"/>
      <c r="CO6" s="227"/>
      <c r="CP6" s="227"/>
      <c r="CQ6" s="159"/>
      <c r="CR6" s="159"/>
      <c r="CS6" s="159"/>
      <c r="CT6" s="159"/>
      <c r="CU6" s="159"/>
      <c r="CV6" s="159"/>
      <c r="CW6" s="159"/>
      <c r="CX6" s="159"/>
      <c r="CY6" s="231"/>
      <c r="CZ6" s="228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60"/>
      <c r="EC6" s="167"/>
      <c r="ED6" s="168">
        <f t="shared" ref="ED6:ED75" si="7">SUM(EE6,EF6,EG6)</f>
        <v>3</v>
      </c>
      <c r="EE6" s="168">
        <f t="shared" si="2"/>
        <v>0</v>
      </c>
      <c r="EF6" s="168">
        <f t="shared" si="3"/>
        <v>1</v>
      </c>
      <c r="EG6" s="168">
        <f t="shared" si="4"/>
        <v>2</v>
      </c>
      <c r="EH6" s="195">
        <f t="shared" si="5"/>
        <v>2</v>
      </c>
      <c r="EI6" s="172">
        <f t="shared" si="6"/>
        <v>2</v>
      </c>
      <c r="EQ6" s="159"/>
      <c r="ER6" s="159"/>
      <c r="ES6" s="159"/>
      <c r="ET6" s="159"/>
      <c r="EU6" s="159"/>
      <c r="EV6" s="159"/>
      <c r="EW6" s="159"/>
      <c r="EX6" s="159"/>
    </row>
    <row r="7" spans="1:154" ht="18" customHeight="1" x14ac:dyDescent="0.25">
      <c r="A7" s="8">
        <v>3</v>
      </c>
      <c r="B7" s="155">
        <v>43128</v>
      </c>
      <c r="C7" s="23" t="s">
        <v>165</v>
      </c>
      <c r="D7" s="140" t="s">
        <v>299</v>
      </c>
      <c r="E7" s="9">
        <v>33</v>
      </c>
      <c r="F7" s="174" t="s">
        <v>24</v>
      </c>
      <c r="G7" s="175" t="s">
        <v>234</v>
      </c>
      <c r="H7" s="291">
        <v>4</v>
      </c>
      <c r="I7" s="292">
        <f t="shared" si="0"/>
        <v>4</v>
      </c>
      <c r="J7" s="111"/>
      <c r="K7" s="111"/>
      <c r="L7" s="111"/>
      <c r="M7" s="111"/>
      <c r="N7" s="111"/>
      <c r="O7" s="111"/>
      <c r="P7" s="111"/>
      <c r="Q7" s="220"/>
      <c r="R7" s="111"/>
      <c r="S7" s="111" t="s">
        <v>3</v>
      </c>
      <c r="T7" s="111"/>
      <c r="U7" s="111"/>
      <c r="V7" s="111"/>
      <c r="W7" s="232"/>
      <c r="X7" s="111"/>
      <c r="Y7" s="233"/>
      <c r="Z7" s="111"/>
      <c r="AA7" s="111"/>
      <c r="AB7" s="111"/>
      <c r="AC7" s="268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 t="s">
        <v>62</v>
      </c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220"/>
      <c r="BM7" s="220"/>
      <c r="BN7" s="111"/>
      <c r="BO7" s="111"/>
      <c r="BP7" s="111" t="s">
        <v>62</v>
      </c>
      <c r="BQ7" s="111"/>
      <c r="BR7" s="111"/>
      <c r="BS7" s="111"/>
      <c r="BT7" s="111"/>
      <c r="BU7" s="111"/>
      <c r="BV7" s="111" t="s">
        <v>390</v>
      </c>
      <c r="BW7" s="111"/>
      <c r="BX7" s="111"/>
      <c r="BY7" s="111" t="s">
        <v>62</v>
      </c>
      <c r="BZ7" s="111" t="s">
        <v>4</v>
      </c>
      <c r="CA7" s="111"/>
      <c r="CB7" s="170" t="s">
        <v>4</v>
      </c>
      <c r="CC7" s="111"/>
      <c r="CD7" s="111"/>
      <c r="CE7" s="111"/>
      <c r="CF7" s="111"/>
      <c r="CG7" s="221"/>
      <c r="CH7" s="111" t="s">
        <v>390</v>
      </c>
      <c r="CI7" s="111"/>
      <c r="CJ7" s="111"/>
      <c r="CK7" s="111"/>
      <c r="CL7" s="111"/>
      <c r="CM7" s="111"/>
      <c r="CN7" s="111"/>
      <c r="CO7" s="232"/>
      <c r="CP7" s="232"/>
      <c r="CQ7" s="111"/>
      <c r="CR7" s="111"/>
      <c r="CS7" s="111"/>
      <c r="CT7" s="111"/>
      <c r="CU7" s="111"/>
      <c r="CV7" s="111"/>
      <c r="CW7" s="111"/>
      <c r="CX7" s="234"/>
      <c r="CY7" s="235"/>
      <c r="CZ7" s="233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234"/>
      <c r="DN7" s="234"/>
      <c r="DO7" s="234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0"/>
      <c r="EC7" s="171"/>
      <c r="ED7" s="172">
        <f t="shared" si="7"/>
        <v>4</v>
      </c>
      <c r="EE7" s="172">
        <f t="shared" si="2"/>
        <v>0</v>
      </c>
      <c r="EF7" s="172">
        <f t="shared" si="3"/>
        <v>1</v>
      </c>
      <c r="EG7" s="172">
        <f t="shared" si="4"/>
        <v>3</v>
      </c>
      <c r="EH7" s="195">
        <f t="shared" si="5"/>
        <v>2</v>
      </c>
      <c r="EI7" s="172">
        <f t="shared" si="6"/>
        <v>2</v>
      </c>
      <c r="EQ7" s="111"/>
      <c r="ER7" s="111"/>
      <c r="ES7" s="111"/>
      <c r="ET7" s="111"/>
      <c r="EU7" s="111"/>
      <c r="EV7" s="111"/>
      <c r="EW7" s="234"/>
      <c r="EX7" s="111"/>
    </row>
    <row r="8" spans="1:154" ht="18" customHeight="1" x14ac:dyDescent="0.25">
      <c r="A8" s="16">
        <v>4</v>
      </c>
      <c r="B8" s="41">
        <v>43135</v>
      </c>
      <c r="C8" s="23" t="s">
        <v>166</v>
      </c>
      <c r="D8" s="140" t="s">
        <v>300</v>
      </c>
      <c r="E8" s="9">
        <v>33</v>
      </c>
      <c r="F8" s="161" t="s">
        <v>23</v>
      </c>
      <c r="G8" s="162" t="s">
        <v>235</v>
      </c>
      <c r="H8" s="291">
        <v>3</v>
      </c>
      <c r="I8" s="292">
        <f t="shared" si="0"/>
        <v>3</v>
      </c>
      <c r="J8" s="159"/>
      <c r="K8" s="159"/>
      <c r="L8" s="159"/>
      <c r="M8" s="159"/>
      <c r="N8" s="159"/>
      <c r="O8" s="159"/>
      <c r="P8" s="180" t="s">
        <v>3</v>
      </c>
      <c r="Q8" s="226"/>
      <c r="R8" s="159"/>
      <c r="S8" s="159"/>
      <c r="T8" s="159"/>
      <c r="U8" s="159"/>
      <c r="V8" s="159"/>
      <c r="W8" s="227"/>
      <c r="X8" s="159"/>
      <c r="Y8" s="228"/>
      <c r="Z8" s="159"/>
      <c r="AA8" s="159"/>
      <c r="AB8" s="159"/>
      <c r="AC8" s="268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 t="s">
        <v>390</v>
      </c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229"/>
      <c r="BM8" s="22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 t="s">
        <v>62</v>
      </c>
      <c r="CB8" s="159"/>
      <c r="CC8" s="159" t="s">
        <v>4</v>
      </c>
      <c r="CD8" s="159"/>
      <c r="CE8" s="159"/>
      <c r="CF8" s="159"/>
      <c r="CG8" s="230"/>
      <c r="CH8" s="159" t="s">
        <v>62</v>
      </c>
      <c r="CI8" s="159"/>
      <c r="CJ8" s="159"/>
      <c r="CK8" s="159"/>
      <c r="CL8" s="159"/>
      <c r="CM8" s="159"/>
      <c r="CN8" s="159"/>
      <c r="CO8" s="227"/>
      <c r="CP8" s="227"/>
      <c r="CQ8" s="159"/>
      <c r="CR8" s="159"/>
      <c r="CS8" s="159"/>
      <c r="CT8" s="159"/>
      <c r="CU8" s="159"/>
      <c r="CV8" s="159"/>
      <c r="CW8" s="159"/>
      <c r="CX8" s="236"/>
      <c r="CY8" s="231"/>
      <c r="CZ8" s="228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236"/>
      <c r="DN8" s="236"/>
      <c r="DO8" s="236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60"/>
      <c r="EC8" s="167"/>
      <c r="ED8" s="168">
        <f t="shared" si="7"/>
        <v>3</v>
      </c>
      <c r="EE8" s="168">
        <f t="shared" si="2"/>
        <v>0</v>
      </c>
      <c r="EF8" s="168">
        <f t="shared" si="3"/>
        <v>1</v>
      </c>
      <c r="EG8" s="168">
        <f t="shared" si="4"/>
        <v>2</v>
      </c>
      <c r="EH8" s="195">
        <f t="shared" si="5"/>
        <v>1</v>
      </c>
      <c r="EI8" s="172">
        <f t="shared" si="6"/>
        <v>1</v>
      </c>
      <c r="EQ8" s="159"/>
      <c r="ER8" s="159"/>
      <c r="ES8" s="159"/>
      <c r="ET8" s="159"/>
      <c r="EU8" s="159"/>
      <c r="EV8" s="159"/>
      <c r="EW8" s="236"/>
      <c r="EX8" s="159"/>
    </row>
    <row r="9" spans="1:154" ht="18" customHeight="1" x14ac:dyDescent="0.25">
      <c r="A9" s="8">
        <v>5</v>
      </c>
      <c r="B9" s="41">
        <v>43156</v>
      </c>
      <c r="C9" s="20" t="s">
        <v>167</v>
      </c>
      <c r="D9" s="76" t="s">
        <v>301</v>
      </c>
      <c r="E9" s="9">
        <v>24</v>
      </c>
      <c r="F9" s="174" t="s">
        <v>25</v>
      </c>
      <c r="G9" s="175" t="s">
        <v>26</v>
      </c>
      <c r="H9" s="291">
        <v>6</v>
      </c>
      <c r="I9" s="292">
        <f t="shared" si="0"/>
        <v>6</v>
      </c>
      <c r="J9" s="111"/>
      <c r="K9" s="111"/>
      <c r="L9" s="111"/>
      <c r="M9" s="111"/>
      <c r="N9" s="111" t="s">
        <v>3</v>
      </c>
      <c r="O9" s="111"/>
      <c r="P9" s="159" t="s">
        <v>390</v>
      </c>
      <c r="Q9" s="159" t="s">
        <v>390</v>
      </c>
      <c r="R9" s="111"/>
      <c r="S9" s="111"/>
      <c r="T9" s="159"/>
      <c r="U9" s="111"/>
      <c r="V9" s="159" t="s">
        <v>390</v>
      </c>
      <c r="W9" s="232"/>
      <c r="X9" s="111"/>
      <c r="Y9" s="233"/>
      <c r="Z9" s="111"/>
      <c r="AA9" s="111" t="s">
        <v>390</v>
      </c>
      <c r="AB9" s="111"/>
      <c r="AC9" s="268"/>
      <c r="AD9" s="111"/>
      <c r="AE9" s="111"/>
      <c r="AF9" s="159" t="s">
        <v>62</v>
      </c>
      <c r="AG9" s="159"/>
      <c r="AH9" s="159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59" t="s">
        <v>62</v>
      </c>
      <c r="BE9" s="111" t="s">
        <v>390</v>
      </c>
      <c r="BF9" s="111"/>
      <c r="BG9" s="111"/>
      <c r="BH9" s="111"/>
      <c r="BI9" s="111"/>
      <c r="BJ9" s="111"/>
      <c r="BK9" s="111" t="s">
        <v>62</v>
      </c>
      <c r="BL9" s="111" t="s">
        <v>62</v>
      </c>
      <c r="BM9" s="111" t="s">
        <v>62</v>
      </c>
      <c r="BN9" s="159" t="s">
        <v>4</v>
      </c>
      <c r="BO9" s="111"/>
      <c r="BP9" s="159" t="s">
        <v>390</v>
      </c>
      <c r="BQ9" s="111"/>
      <c r="BR9" s="111" t="s">
        <v>4</v>
      </c>
      <c r="BS9" s="111" t="s">
        <v>390</v>
      </c>
      <c r="BT9" s="111"/>
      <c r="BU9" s="111"/>
      <c r="BV9" s="111"/>
      <c r="BW9" s="111"/>
      <c r="BX9" s="111"/>
      <c r="BY9" s="159" t="s">
        <v>390</v>
      </c>
      <c r="BZ9" s="111"/>
      <c r="CA9" s="111"/>
      <c r="CB9" s="159" t="s">
        <v>390</v>
      </c>
      <c r="CC9" s="111"/>
      <c r="CD9" s="111"/>
      <c r="CE9" s="111"/>
      <c r="CF9" s="111"/>
      <c r="CG9" s="221"/>
      <c r="CH9" s="111"/>
      <c r="CI9" s="111"/>
      <c r="CJ9" s="111"/>
      <c r="CK9" s="111"/>
      <c r="CL9" s="111"/>
      <c r="CM9" s="111" t="s">
        <v>4</v>
      </c>
      <c r="CN9" s="111"/>
      <c r="CO9" s="232"/>
      <c r="CP9" s="232"/>
      <c r="CQ9" s="111"/>
      <c r="CR9" s="111"/>
      <c r="CS9" s="111"/>
      <c r="CT9" s="111"/>
      <c r="CU9" s="111"/>
      <c r="CV9" s="111"/>
      <c r="CW9" s="111"/>
      <c r="CX9" s="234"/>
      <c r="CY9" s="235"/>
      <c r="CZ9" s="233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234"/>
      <c r="DN9" s="234"/>
      <c r="DO9" s="234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0"/>
      <c r="EC9" s="171"/>
      <c r="ED9" s="172">
        <f t="shared" si="7"/>
        <v>6</v>
      </c>
      <c r="EE9" s="172">
        <f t="shared" si="2"/>
        <v>0</v>
      </c>
      <c r="EF9" s="172">
        <f t="shared" si="3"/>
        <v>1</v>
      </c>
      <c r="EG9" s="172">
        <f t="shared" si="4"/>
        <v>5</v>
      </c>
      <c r="EH9" s="195">
        <f t="shared" si="5"/>
        <v>3</v>
      </c>
      <c r="EI9" s="172">
        <f t="shared" si="6"/>
        <v>9</v>
      </c>
      <c r="EQ9" s="111"/>
      <c r="ER9" s="111"/>
      <c r="ES9" s="111"/>
      <c r="ET9" s="111"/>
      <c r="EU9" s="111"/>
      <c r="EV9" s="111"/>
      <c r="EW9" s="234"/>
      <c r="EX9" s="111"/>
    </row>
    <row r="10" spans="1:154" ht="18" customHeight="1" x14ac:dyDescent="0.25">
      <c r="A10" s="8">
        <v>6</v>
      </c>
      <c r="B10" s="155">
        <v>43163</v>
      </c>
      <c r="C10" s="31" t="s">
        <v>168</v>
      </c>
      <c r="D10" s="83" t="s">
        <v>9</v>
      </c>
      <c r="E10" s="9">
        <v>17</v>
      </c>
      <c r="F10" s="161" t="s">
        <v>27</v>
      </c>
      <c r="G10" s="162" t="s">
        <v>48</v>
      </c>
      <c r="H10" s="291">
        <v>3</v>
      </c>
      <c r="I10" s="292">
        <f t="shared" si="0"/>
        <v>3</v>
      </c>
      <c r="J10" s="159"/>
      <c r="K10" s="159"/>
      <c r="L10" s="159"/>
      <c r="M10" s="159"/>
      <c r="N10" s="159"/>
      <c r="O10" s="159"/>
      <c r="P10" s="159"/>
      <c r="Q10" s="237"/>
      <c r="R10" s="159"/>
      <c r="S10" s="159"/>
      <c r="T10" s="159"/>
      <c r="U10" s="159"/>
      <c r="V10" s="159"/>
      <c r="W10" s="227"/>
      <c r="X10" s="159"/>
      <c r="Y10" s="228"/>
      <c r="Z10" s="159"/>
      <c r="AA10" s="159"/>
      <c r="AB10" s="159"/>
      <c r="AC10" s="268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 t="s">
        <v>3</v>
      </c>
      <c r="AP10" s="159"/>
      <c r="AQ10" s="159"/>
      <c r="AR10" s="159" t="s">
        <v>62</v>
      </c>
      <c r="AS10" s="159" t="s">
        <v>62</v>
      </c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237"/>
      <c r="BM10" s="237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238"/>
      <c r="CH10" s="159"/>
      <c r="CI10" s="159"/>
      <c r="CJ10" s="159"/>
      <c r="CK10" s="159"/>
      <c r="CL10" s="159"/>
      <c r="CM10" s="159"/>
      <c r="CN10" s="159"/>
      <c r="CO10" s="227"/>
      <c r="CP10" s="227"/>
      <c r="CQ10" s="159"/>
      <c r="CR10" s="159"/>
      <c r="CS10" s="159"/>
      <c r="CT10" s="159"/>
      <c r="CU10" s="159"/>
      <c r="CV10" s="159"/>
      <c r="CW10" s="159"/>
      <c r="CX10" s="236"/>
      <c r="CY10" s="227"/>
      <c r="CZ10" s="228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236"/>
      <c r="DN10" s="236"/>
      <c r="DO10" s="236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60"/>
      <c r="EC10" s="167"/>
      <c r="ED10" s="168">
        <f t="shared" si="7"/>
        <v>3</v>
      </c>
      <c r="EE10" s="168">
        <f t="shared" si="2"/>
        <v>0</v>
      </c>
      <c r="EF10" s="168">
        <f t="shared" si="3"/>
        <v>1</v>
      </c>
      <c r="EG10" s="168">
        <f t="shared" si="4"/>
        <v>2</v>
      </c>
      <c r="EH10" s="195">
        <f t="shared" si="5"/>
        <v>0</v>
      </c>
      <c r="EI10" s="172">
        <f t="shared" si="6"/>
        <v>0</v>
      </c>
      <c r="EQ10" s="159"/>
      <c r="ER10" s="159"/>
      <c r="ES10" s="159"/>
      <c r="ET10" s="159"/>
      <c r="EU10" s="159"/>
      <c r="EV10" s="159"/>
      <c r="EW10" s="236"/>
      <c r="EX10" s="159"/>
    </row>
    <row r="11" spans="1:154" ht="18" customHeight="1" x14ac:dyDescent="0.25">
      <c r="A11" s="16">
        <v>7</v>
      </c>
      <c r="B11" s="155">
        <v>43169</v>
      </c>
      <c r="C11" s="30" t="s">
        <v>169</v>
      </c>
      <c r="D11" s="141" t="s">
        <v>303</v>
      </c>
      <c r="E11" s="9">
        <v>86</v>
      </c>
      <c r="F11" s="169" t="s">
        <v>23</v>
      </c>
      <c r="G11" s="175" t="s">
        <v>233</v>
      </c>
      <c r="H11" s="291">
        <v>3</v>
      </c>
      <c r="I11" s="292">
        <f t="shared" si="0"/>
        <v>3</v>
      </c>
      <c r="J11" s="111"/>
      <c r="K11" s="111"/>
      <c r="L11" s="111"/>
      <c r="M11" s="111"/>
      <c r="N11" s="111"/>
      <c r="O11" s="111"/>
      <c r="P11" s="111"/>
      <c r="Q11" s="220"/>
      <c r="R11" s="111"/>
      <c r="S11" s="111"/>
      <c r="T11" s="111"/>
      <c r="U11" s="111"/>
      <c r="V11" s="111"/>
      <c r="W11" s="232"/>
      <c r="X11" s="111"/>
      <c r="Y11" s="233"/>
      <c r="Z11" s="111" t="s">
        <v>390</v>
      </c>
      <c r="AA11" s="111" t="s">
        <v>3</v>
      </c>
      <c r="AB11" s="111"/>
      <c r="AC11" s="268"/>
      <c r="AD11" s="111"/>
      <c r="AE11" s="111"/>
      <c r="AF11" s="111"/>
      <c r="AG11" s="111"/>
      <c r="AH11" s="111"/>
      <c r="AI11" s="111"/>
      <c r="AJ11" s="111"/>
      <c r="AK11" s="111" t="s">
        <v>390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 t="s">
        <v>390</v>
      </c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220"/>
      <c r="BM11" s="220"/>
      <c r="BN11" s="111"/>
      <c r="BO11" s="111"/>
      <c r="BP11" s="111"/>
      <c r="BQ11" s="111"/>
      <c r="BR11" s="111" t="s">
        <v>390</v>
      </c>
      <c r="BS11" s="111" t="s">
        <v>390</v>
      </c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221"/>
      <c r="CH11" s="111"/>
      <c r="CI11" s="111"/>
      <c r="CJ11" s="111"/>
      <c r="CK11" s="111"/>
      <c r="CL11" s="111"/>
      <c r="CM11" s="111"/>
      <c r="CN11" s="111"/>
      <c r="CO11" s="232"/>
      <c r="CP11" s="232"/>
      <c r="CQ11" s="111"/>
      <c r="CR11" s="111"/>
      <c r="CS11" s="111"/>
      <c r="CT11" s="111"/>
      <c r="CU11" s="111"/>
      <c r="CV11" s="111"/>
      <c r="CW11" s="111"/>
      <c r="CX11" s="234"/>
      <c r="CY11" s="235"/>
      <c r="CZ11" s="233"/>
      <c r="DA11" s="111"/>
      <c r="DB11" s="111"/>
      <c r="DC11" s="111"/>
      <c r="DD11" s="111"/>
      <c r="DE11" s="111"/>
      <c r="DF11" s="111"/>
      <c r="DG11" s="159" t="s">
        <v>4</v>
      </c>
      <c r="DH11" s="159"/>
      <c r="DI11" s="159" t="s">
        <v>4</v>
      </c>
      <c r="DJ11" s="111"/>
      <c r="DK11" s="159" t="s">
        <v>62</v>
      </c>
      <c r="DL11" s="111" t="s">
        <v>62</v>
      </c>
      <c r="DM11" s="234"/>
      <c r="DN11" s="234" t="s">
        <v>390</v>
      </c>
      <c r="DO11" s="234"/>
      <c r="DP11" s="111"/>
      <c r="DQ11" s="111"/>
      <c r="DR11" s="111" t="s">
        <v>390</v>
      </c>
      <c r="DS11" s="111"/>
      <c r="DT11" s="111"/>
      <c r="DU11" s="111"/>
      <c r="DV11" s="111"/>
      <c r="DW11" s="111"/>
      <c r="DX11" s="111"/>
      <c r="DY11" s="111"/>
      <c r="DZ11" s="111"/>
      <c r="EA11" s="111"/>
      <c r="EB11" s="110"/>
      <c r="EC11" s="171"/>
      <c r="ED11" s="172">
        <f t="shared" si="7"/>
        <v>3</v>
      </c>
      <c r="EE11" s="172">
        <f t="shared" si="2"/>
        <v>0</v>
      </c>
      <c r="EF11" s="172">
        <f t="shared" si="3"/>
        <v>1</v>
      </c>
      <c r="EG11" s="172">
        <f t="shared" si="4"/>
        <v>2</v>
      </c>
      <c r="EH11" s="195">
        <f t="shared" si="5"/>
        <v>2</v>
      </c>
      <c r="EI11" s="172">
        <f t="shared" si="6"/>
        <v>7</v>
      </c>
      <c r="EQ11" s="111"/>
      <c r="ER11" s="111"/>
      <c r="ES11" s="111"/>
      <c r="ET11" s="111"/>
      <c r="EU11" s="111"/>
      <c r="EV11" s="111"/>
      <c r="EW11" s="234"/>
      <c r="EX11" s="111"/>
    </row>
    <row r="12" spans="1:154" ht="18" customHeight="1" x14ac:dyDescent="0.25">
      <c r="A12" s="8">
        <v>8</v>
      </c>
      <c r="B12" s="155">
        <v>43169</v>
      </c>
      <c r="C12" s="67" t="s">
        <v>170</v>
      </c>
      <c r="D12" s="142" t="s">
        <v>359</v>
      </c>
      <c r="E12" s="1">
        <v>64</v>
      </c>
      <c r="F12" s="161" t="s">
        <v>25</v>
      </c>
      <c r="G12" s="162" t="s">
        <v>48</v>
      </c>
      <c r="H12" s="291">
        <v>4</v>
      </c>
      <c r="I12" s="292">
        <f t="shared" si="0"/>
        <v>4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227"/>
      <c r="X12" s="159"/>
      <c r="Y12" s="111" t="s">
        <v>3</v>
      </c>
      <c r="Z12" s="159"/>
      <c r="AA12" s="159"/>
      <c r="AB12" s="159"/>
      <c r="AC12" s="268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237"/>
      <c r="BM12" s="237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238"/>
      <c r="CH12" s="159"/>
      <c r="CI12" s="159"/>
      <c r="CJ12" s="159"/>
      <c r="CK12" s="159"/>
      <c r="CL12" s="159"/>
      <c r="CM12" s="159"/>
      <c r="CN12" s="159"/>
      <c r="CO12" s="227"/>
      <c r="CP12" s="227"/>
      <c r="CQ12" s="159"/>
      <c r="CR12" s="159"/>
      <c r="CS12" s="159"/>
      <c r="CT12" s="159"/>
      <c r="CU12" s="159"/>
      <c r="CV12" s="159"/>
      <c r="CW12" s="159"/>
      <c r="CX12" s="236" t="s">
        <v>62</v>
      </c>
      <c r="CY12" s="159" t="s">
        <v>62</v>
      </c>
      <c r="CZ12" s="159" t="s">
        <v>62</v>
      </c>
      <c r="DA12" s="159" t="s">
        <v>4</v>
      </c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236"/>
      <c r="DN12" s="236"/>
      <c r="DO12" s="236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60"/>
      <c r="EC12" s="167"/>
      <c r="ED12" s="168">
        <f t="shared" si="7"/>
        <v>4</v>
      </c>
      <c r="EE12" s="168">
        <f t="shared" si="2"/>
        <v>0</v>
      </c>
      <c r="EF12" s="168">
        <f t="shared" si="3"/>
        <v>1</v>
      </c>
      <c r="EG12" s="168">
        <f t="shared" si="4"/>
        <v>3</v>
      </c>
      <c r="EH12" s="195">
        <f t="shared" si="5"/>
        <v>1</v>
      </c>
      <c r="EI12" s="172">
        <f t="shared" si="6"/>
        <v>0</v>
      </c>
      <c r="EQ12" s="159"/>
      <c r="ER12" s="159"/>
      <c r="ES12" s="159"/>
      <c r="ET12" s="159"/>
      <c r="EU12" s="159"/>
      <c r="EV12" s="159"/>
      <c r="EW12" s="236"/>
      <c r="EX12" s="159"/>
    </row>
    <row r="13" spans="1:154" ht="18" customHeight="1" x14ac:dyDescent="0.25">
      <c r="A13" s="8">
        <v>9</v>
      </c>
      <c r="B13" s="155">
        <v>43170</v>
      </c>
      <c r="C13" s="23" t="s">
        <v>379</v>
      </c>
      <c r="D13" s="140" t="s">
        <v>380</v>
      </c>
      <c r="E13" s="9">
        <v>33</v>
      </c>
      <c r="F13" s="161" t="s">
        <v>24</v>
      </c>
      <c r="G13" s="162" t="s">
        <v>253</v>
      </c>
      <c r="H13" s="291">
        <v>4</v>
      </c>
      <c r="I13" s="292">
        <f t="shared" si="0"/>
        <v>4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11" t="s">
        <v>3</v>
      </c>
      <c r="T13" s="159"/>
      <c r="U13" s="159"/>
      <c r="V13" s="159"/>
      <c r="W13" s="159"/>
      <c r="X13" s="159"/>
      <c r="Y13" s="159"/>
      <c r="Z13" s="159"/>
      <c r="AA13" s="159"/>
      <c r="AB13" s="159"/>
      <c r="AC13" s="268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 t="s">
        <v>62</v>
      </c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 t="s">
        <v>62</v>
      </c>
      <c r="BZ13" s="159"/>
      <c r="CA13" s="159" t="s">
        <v>390</v>
      </c>
      <c r="CB13" s="159" t="s">
        <v>62</v>
      </c>
      <c r="CC13" s="159" t="s">
        <v>4</v>
      </c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67"/>
      <c r="ED13" s="168">
        <f t="shared" ref="ED13" si="8">SUM(EE13,EF13,EG13)</f>
        <v>4</v>
      </c>
      <c r="EE13" s="168">
        <f t="shared" si="2"/>
        <v>0</v>
      </c>
      <c r="EF13" s="168">
        <f t="shared" si="3"/>
        <v>1</v>
      </c>
      <c r="EG13" s="168">
        <f t="shared" si="4"/>
        <v>3</v>
      </c>
      <c r="EH13" s="195">
        <f t="shared" si="5"/>
        <v>1</v>
      </c>
      <c r="EI13" s="172">
        <f t="shared" si="6"/>
        <v>1</v>
      </c>
      <c r="EQ13" s="159"/>
      <c r="ER13" s="159"/>
      <c r="ES13" s="159"/>
      <c r="ET13" s="159"/>
      <c r="EU13" s="159"/>
      <c r="EV13" s="159"/>
      <c r="EW13" s="159"/>
      <c r="EX13" s="159"/>
    </row>
    <row r="14" spans="1:154" ht="18" customHeight="1" x14ac:dyDescent="0.25">
      <c r="A14" s="16">
        <v>10</v>
      </c>
      <c r="B14" s="156">
        <v>43176</v>
      </c>
      <c r="C14" s="21" t="s">
        <v>171</v>
      </c>
      <c r="D14" s="79" t="s">
        <v>304</v>
      </c>
      <c r="E14" s="1">
        <v>24</v>
      </c>
      <c r="F14" s="174" t="s">
        <v>25</v>
      </c>
      <c r="G14" s="175" t="s">
        <v>29</v>
      </c>
      <c r="H14" s="291">
        <v>6</v>
      </c>
      <c r="I14" s="292">
        <f t="shared" si="0"/>
        <v>6</v>
      </c>
      <c r="J14" s="111" t="s">
        <v>2</v>
      </c>
      <c r="K14" s="111"/>
      <c r="L14" s="111"/>
      <c r="M14" s="111"/>
      <c r="N14" s="111" t="s">
        <v>4</v>
      </c>
      <c r="O14" s="111"/>
      <c r="P14" s="111"/>
      <c r="Q14" s="220"/>
      <c r="R14" s="111"/>
      <c r="S14" s="111"/>
      <c r="T14" s="111"/>
      <c r="U14" s="111"/>
      <c r="V14" s="111" t="s">
        <v>3</v>
      </c>
      <c r="W14" s="232"/>
      <c r="X14" s="111"/>
      <c r="Y14" s="233"/>
      <c r="Z14" s="111"/>
      <c r="AA14" s="111"/>
      <c r="AB14" s="111"/>
      <c r="AC14" s="268"/>
      <c r="AD14" s="111"/>
      <c r="AE14" s="111"/>
      <c r="AF14" s="111"/>
      <c r="AG14" s="111" t="s">
        <v>4</v>
      </c>
      <c r="AH14" s="111" t="s">
        <v>62</v>
      </c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 t="s">
        <v>62</v>
      </c>
      <c r="BL14" s="220"/>
      <c r="BM14" s="220"/>
      <c r="BN14" s="111" t="s">
        <v>62</v>
      </c>
      <c r="BO14" s="111"/>
      <c r="BP14" s="111"/>
      <c r="BQ14" s="111"/>
      <c r="BR14" s="111" t="s">
        <v>4</v>
      </c>
      <c r="BS14" s="111" t="s">
        <v>62</v>
      </c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221"/>
      <c r="CH14" s="111"/>
      <c r="CI14" s="111"/>
      <c r="CJ14" s="111"/>
      <c r="CK14" s="111"/>
      <c r="CL14" s="111"/>
      <c r="CM14" s="111"/>
      <c r="CN14" s="111"/>
      <c r="CO14" s="232"/>
      <c r="CP14" s="232"/>
      <c r="CQ14" s="111"/>
      <c r="CR14" s="111"/>
      <c r="CS14" s="111"/>
      <c r="CT14" s="111"/>
      <c r="CU14" s="111"/>
      <c r="CV14" s="111"/>
      <c r="CW14" s="111"/>
      <c r="CX14" s="234"/>
      <c r="CY14" s="235"/>
      <c r="CZ14" s="233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234"/>
      <c r="DN14" s="234"/>
      <c r="DO14" s="234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0"/>
      <c r="EC14" s="171"/>
      <c r="ED14" s="172">
        <f t="shared" si="7"/>
        <v>6</v>
      </c>
      <c r="EE14" s="172">
        <f t="shared" si="2"/>
        <v>1</v>
      </c>
      <c r="EF14" s="172">
        <f t="shared" si="3"/>
        <v>1</v>
      </c>
      <c r="EG14" s="172">
        <f t="shared" si="4"/>
        <v>4</v>
      </c>
      <c r="EH14" s="195">
        <f t="shared" si="5"/>
        <v>3</v>
      </c>
      <c r="EI14" s="172">
        <f t="shared" si="6"/>
        <v>0</v>
      </c>
      <c r="EQ14" s="111"/>
      <c r="ER14" s="111"/>
      <c r="ES14" s="111"/>
      <c r="ET14" s="111"/>
      <c r="EU14" s="111"/>
      <c r="EV14" s="111"/>
      <c r="EW14" s="234"/>
      <c r="EX14" s="111"/>
    </row>
    <row r="15" spans="1:154" ht="18" customHeight="1" x14ac:dyDescent="0.25">
      <c r="A15" s="8">
        <v>11</v>
      </c>
      <c r="B15" s="155">
        <v>43177</v>
      </c>
      <c r="C15" s="23" t="s">
        <v>173</v>
      </c>
      <c r="D15" s="140" t="s">
        <v>10</v>
      </c>
      <c r="E15" s="9">
        <v>33</v>
      </c>
      <c r="F15" s="161" t="s">
        <v>24</v>
      </c>
      <c r="G15" s="162" t="s">
        <v>30</v>
      </c>
      <c r="H15" s="291">
        <v>4</v>
      </c>
      <c r="I15" s="292">
        <f t="shared" si="0"/>
        <v>4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227"/>
      <c r="X15" s="159" t="s">
        <v>3</v>
      </c>
      <c r="Y15" s="228"/>
      <c r="Z15" s="159"/>
      <c r="AA15" s="159"/>
      <c r="AB15" s="159"/>
      <c r="AC15" s="268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 t="s">
        <v>4</v>
      </c>
      <c r="BM15" s="159"/>
      <c r="BN15" s="159"/>
      <c r="BO15" s="159"/>
      <c r="BP15" s="159"/>
      <c r="BQ15" s="159"/>
      <c r="BR15" s="159"/>
      <c r="BS15" s="159"/>
      <c r="BT15" s="159"/>
      <c r="BU15" s="159" t="s">
        <v>62</v>
      </c>
      <c r="BV15" s="159" t="s">
        <v>62</v>
      </c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238"/>
      <c r="CH15" s="159"/>
      <c r="CI15" s="159" t="s">
        <v>62</v>
      </c>
      <c r="CJ15" s="159"/>
      <c r="CK15" s="159"/>
      <c r="CL15" s="159"/>
      <c r="CM15" s="159"/>
      <c r="CN15" s="159"/>
      <c r="CO15" s="227"/>
      <c r="CP15" s="227"/>
      <c r="CQ15" s="159"/>
      <c r="CR15" s="159"/>
      <c r="CS15" s="159"/>
      <c r="CT15" s="159"/>
      <c r="CU15" s="159"/>
      <c r="CV15" s="159"/>
      <c r="CW15" s="159"/>
      <c r="CX15" s="236"/>
      <c r="CY15" s="227"/>
      <c r="CZ15" s="228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236"/>
      <c r="DN15" s="236"/>
      <c r="DO15" s="236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60"/>
      <c r="EC15" s="167"/>
      <c r="ED15" s="168">
        <f t="shared" si="7"/>
        <v>4</v>
      </c>
      <c r="EE15" s="168">
        <f t="shared" si="2"/>
        <v>0</v>
      </c>
      <c r="EF15" s="168">
        <f t="shared" si="3"/>
        <v>1</v>
      </c>
      <c r="EG15" s="168">
        <f t="shared" si="4"/>
        <v>3</v>
      </c>
      <c r="EH15" s="195">
        <f t="shared" si="5"/>
        <v>1</v>
      </c>
      <c r="EI15" s="172">
        <f t="shared" si="6"/>
        <v>0</v>
      </c>
      <c r="EQ15" s="159"/>
      <c r="ER15" s="159"/>
      <c r="ES15" s="159"/>
      <c r="ET15" s="159"/>
      <c r="EU15" s="159"/>
      <c r="EV15" s="159"/>
      <c r="EW15" s="236"/>
      <c r="EX15" s="159"/>
    </row>
    <row r="16" spans="1:154" ht="18" customHeight="1" x14ac:dyDescent="0.25">
      <c r="A16" s="8">
        <v>12</v>
      </c>
      <c r="B16" s="155">
        <v>43177</v>
      </c>
      <c r="C16" s="29" t="s">
        <v>172</v>
      </c>
      <c r="D16" s="143" t="s">
        <v>11</v>
      </c>
      <c r="E16" s="9">
        <v>79</v>
      </c>
      <c r="F16" s="169" t="s">
        <v>23</v>
      </c>
      <c r="G16" s="175" t="s">
        <v>233</v>
      </c>
      <c r="H16" s="291">
        <v>3</v>
      </c>
      <c r="I16" s="292">
        <f t="shared" si="0"/>
        <v>3</v>
      </c>
      <c r="J16" s="111"/>
      <c r="K16" s="111"/>
      <c r="L16" s="159" t="s">
        <v>390</v>
      </c>
      <c r="M16" s="111"/>
      <c r="N16" s="111"/>
      <c r="O16" s="111"/>
      <c r="P16" s="111"/>
      <c r="Q16" s="220"/>
      <c r="R16" s="111"/>
      <c r="S16" s="111"/>
      <c r="T16" s="111"/>
      <c r="U16" s="111"/>
      <c r="V16" s="111"/>
      <c r="W16" s="232"/>
      <c r="X16" s="111"/>
      <c r="Y16" s="233"/>
      <c r="Z16" s="111" t="s">
        <v>3</v>
      </c>
      <c r="AA16" s="111"/>
      <c r="AB16" s="111"/>
      <c r="AC16" s="268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 t="s">
        <v>390</v>
      </c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220"/>
      <c r="BM16" s="220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221"/>
      <c r="CH16" s="111"/>
      <c r="CI16" s="111"/>
      <c r="CJ16" s="111"/>
      <c r="CK16" s="111"/>
      <c r="CL16" s="111"/>
      <c r="CM16" s="111"/>
      <c r="CN16" s="111"/>
      <c r="CO16" s="232"/>
      <c r="CP16" s="232"/>
      <c r="CQ16" s="111"/>
      <c r="CR16" s="111"/>
      <c r="CS16" s="111"/>
      <c r="CT16" s="111"/>
      <c r="CU16" s="111"/>
      <c r="CV16" s="111"/>
      <c r="CW16" s="111"/>
      <c r="CX16" s="234"/>
      <c r="CY16" s="235"/>
      <c r="CZ16" s="233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 t="s">
        <v>390</v>
      </c>
      <c r="DK16" s="159" t="s">
        <v>62</v>
      </c>
      <c r="DL16" s="159" t="s">
        <v>4</v>
      </c>
      <c r="DM16" s="234"/>
      <c r="DN16" s="234" t="s">
        <v>390</v>
      </c>
      <c r="DO16" s="234"/>
      <c r="DP16" s="111" t="s">
        <v>62</v>
      </c>
      <c r="DQ16" s="111" t="s">
        <v>4</v>
      </c>
      <c r="DR16" s="111"/>
      <c r="DS16" s="111"/>
      <c r="DT16" s="111" t="s">
        <v>390</v>
      </c>
      <c r="DU16" s="111"/>
      <c r="DV16" s="111"/>
      <c r="DW16" s="111"/>
      <c r="DX16" s="111"/>
      <c r="DY16" s="111"/>
      <c r="DZ16" s="111"/>
      <c r="EA16" s="111"/>
      <c r="EB16" s="110"/>
      <c r="EC16" s="171"/>
      <c r="ED16" s="172">
        <f t="shared" si="7"/>
        <v>3</v>
      </c>
      <c r="EE16" s="172">
        <f t="shared" si="2"/>
        <v>0</v>
      </c>
      <c r="EF16" s="172">
        <f t="shared" si="3"/>
        <v>1</v>
      </c>
      <c r="EG16" s="172">
        <f t="shared" si="4"/>
        <v>2</v>
      </c>
      <c r="EH16" s="195">
        <f t="shared" si="5"/>
        <v>2</v>
      </c>
      <c r="EI16" s="172">
        <f t="shared" si="6"/>
        <v>5</v>
      </c>
      <c r="EQ16" s="111"/>
      <c r="ER16" s="111"/>
      <c r="ES16" s="111"/>
      <c r="ET16" s="111"/>
      <c r="EU16" s="111"/>
      <c r="EV16" s="111"/>
      <c r="EW16" s="234"/>
      <c r="EX16" s="111"/>
    </row>
    <row r="17" spans="1:154" ht="18" customHeight="1" x14ac:dyDescent="0.25">
      <c r="A17" s="16">
        <v>13</v>
      </c>
      <c r="B17" s="155">
        <v>43184</v>
      </c>
      <c r="C17" s="35" t="s">
        <v>12</v>
      </c>
      <c r="D17" s="78" t="s">
        <v>306</v>
      </c>
      <c r="E17" s="9">
        <v>64</v>
      </c>
      <c r="F17" s="294" t="s">
        <v>31</v>
      </c>
      <c r="G17" s="213" t="s">
        <v>395</v>
      </c>
      <c r="H17" s="291">
        <v>4</v>
      </c>
      <c r="I17" s="292">
        <f t="shared" si="0"/>
        <v>4</v>
      </c>
      <c r="J17" s="159"/>
      <c r="K17" s="295"/>
      <c r="L17" s="295"/>
      <c r="M17" s="295"/>
      <c r="N17" s="295"/>
      <c r="O17" s="295"/>
      <c r="P17" s="295"/>
      <c r="Q17" s="296"/>
      <c r="R17" s="295"/>
      <c r="S17" s="295" t="s">
        <v>390</v>
      </c>
      <c r="T17" s="295"/>
      <c r="U17" s="295"/>
      <c r="V17" s="295"/>
      <c r="W17" s="297"/>
      <c r="X17" s="295" t="s">
        <v>3</v>
      </c>
      <c r="Y17" s="298" t="s">
        <v>2</v>
      </c>
      <c r="Z17" s="295"/>
      <c r="AA17" s="295"/>
      <c r="AB17" s="295"/>
      <c r="AC17" s="299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6"/>
      <c r="BM17" s="296"/>
      <c r="BN17" s="295"/>
      <c r="BO17" s="295" t="s">
        <v>4</v>
      </c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300"/>
      <c r="CH17" s="295"/>
      <c r="CI17" s="295"/>
      <c r="CJ17" s="295"/>
      <c r="CK17" s="295"/>
      <c r="CL17" s="295"/>
      <c r="CM17" s="295"/>
      <c r="CN17" s="295"/>
      <c r="CO17" s="297"/>
      <c r="CP17" s="297"/>
      <c r="CQ17" s="295"/>
      <c r="CR17" s="295"/>
      <c r="CS17" s="295"/>
      <c r="CT17" s="295"/>
      <c r="CU17" s="295"/>
      <c r="CV17" s="295"/>
      <c r="CW17" s="295"/>
      <c r="CX17" s="301"/>
      <c r="CY17" s="295" t="s">
        <v>62</v>
      </c>
      <c r="CZ17" s="295" t="s">
        <v>62</v>
      </c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301"/>
      <c r="DN17" s="301"/>
      <c r="DO17" s="301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302"/>
      <c r="EC17" s="303"/>
      <c r="ED17" s="304">
        <f t="shared" si="7"/>
        <v>4</v>
      </c>
      <c r="EE17" s="304">
        <f t="shared" si="2"/>
        <v>1</v>
      </c>
      <c r="EF17" s="304">
        <f t="shared" si="3"/>
        <v>1</v>
      </c>
      <c r="EG17" s="304">
        <f t="shared" si="4"/>
        <v>2</v>
      </c>
      <c r="EH17" s="304">
        <f t="shared" si="5"/>
        <v>1</v>
      </c>
      <c r="EI17" s="172">
        <f t="shared" si="6"/>
        <v>1</v>
      </c>
      <c r="EQ17" s="159"/>
      <c r="ER17" s="159"/>
      <c r="ES17" s="159"/>
      <c r="ET17" s="159"/>
      <c r="EU17" s="159"/>
      <c r="EV17" s="159"/>
      <c r="EW17" s="236"/>
      <c r="EX17" s="159"/>
    </row>
    <row r="18" spans="1:154" ht="18" customHeight="1" x14ac:dyDescent="0.25">
      <c r="A18" s="8">
        <v>14</v>
      </c>
      <c r="B18" s="155">
        <v>43184</v>
      </c>
      <c r="C18" s="38" t="s">
        <v>231</v>
      </c>
      <c r="D18" s="80" t="s">
        <v>307</v>
      </c>
      <c r="E18" s="9">
        <v>87</v>
      </c>
      <c r="F18" s="169" t="s">
        <v>23</v>
      </c>
      <c r="G18" s="175" t="s">
        <v>233</v>
      </c>
      <c r="H18" s="291">
        <v>4</v>
      </c>
      <c r="I18" s="292">
        <f t="shared" si="0"/>
        <v>4</v>
      </c>
      <c r="J18" s="111"/>
      <c r="K18" s="111"/>
      <c r="L18" s="111"/>
      <c r="M18" s="111" t="s">
        <v>390</v>
      </c>
      <c r="N18" s="111"/>
      <c r="O18" s="111"/>
      <c r="P18" s="111"/>
      <c r="Q18" s="220"/>
      <c r="R18" s="111"/>
      <c r="S18" s="111"/>
      <c r="T18" s="111"/>
      <c r="U18" s="111"/>
      <c r="V18" s="111"/>
      <c r="W18" s="232"/>
      <c r="X18" s="111"/>
      <c r="Y18" s="233"/>
      <c r="Z18" s="111"/>
      <c r="AA18" s="111"/>
      <c r="AB18" s="111" t="s">
        <v>3</v>
      </c>
      <c r="AC18" s="268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 t="s">
        <v>62</v>
      </c>
      <c r="BJ18" s="111"/>
      <c r="BK18" s="111"/>
      <c r="BL18" s="220"/>
      <c r="BM18" s="220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221"/>
      <c r="CH18" s="111"/>
      <c r="CI18" s="111"/>
      <c r="CJ18" s="111"/>
      <c r="CK18" s="111"/>
      <c r="CL18" s="111"/>
      <c r="CM18" s="111"/>
      <c r="CN18" s="111"/>
      <c r="CO18" s="232"/>
      <c r="CP18" s="232"/>
      <c r="CQ18" s="111"/>
      <c r="CR18" s="111"/>
      <c r="CS18" s="111"/>
      <c r="CT18" s="111"/>
      <c r="CU18" s="111"/>
      <c r="CV18" s="111"/>
      <c r="CW18" s="111"/>
      <c r="CX18" s="234"/>
      <c r="CY18" s="235"/>
      <c r="CZ18" s="233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234"/>
      <c r="DN18" s="234"/>
      <c r="DO18" s="234" t="s">
        <v>4</v>
      </c>
      <c r="DP18" s="111"/>
      <c r="DQ18" s="111"/>
      <c r="DR18" s="111"/>
      <c r="DS18" s="111"/>
      <c r="DT18" s="111"/>
      <c r="DU18" s="111"/>
      <c r="DV18" s="111" t="s">
        <v>62</v>
      </c>
      <c r="DW18" s="111" t="s">
        <v>4</v>
      </c>
      <c r="DX18" s="111" t="s">
        <v>62</v>
      </c>
      <c r="DY18" s="111"/>
      <c r="DZ18" s="111"/>
      <c r="EA18" s="111"/>
      <c r="EB18" s="110"/>
      <c r="EC18" s="171"/>
      <c r="ED18" s="172">
        <f t="shared" si="7"/>
        <v>4</v>
      </c>
      <c r="EE18" s="172">
        <f t="shared" si="2"/>
        <v>0</v>
      </c>
      <c r="EF18" s="172">
        <f t="shared" si="3"/>
        <v>1</v>
      </c>
      <c r="EG18" s="172">
        <f t="shared" si="4"/>
        <v>3</v>
      </c>
      <c r="EH18" s="195">
        <f t="shared" si="5"/>
        <v>2</v>
      </c>
      <c r="EI18" s="172">
        <f t="shared" si="6"/>
        <v>1</v>
      </c>
      <c r="EQ18" s="111"/>
      <c r="ER18" s="111"/>
      <c r="ES18" s="111"/>
      <c r="ET18" s="111"/>
      <c r="EU18" s="111"/>
      <c r="EV18" s="111"/>
      <c r="EW18" s="234"/>
      <c r="EX18" s="111"/>
    </row>
    <row r="19" spans="1:154" ht="18" customHeight="1" x14ac:dyDescent="0.25">
      <c r="A19" s="8">
        <v>15</v>
      </c>
      <c r="B19" s="155">
        <v>42819</v>
      </c>
      <c r="C19" s="31" t="s">
        <v>174</v>
      </c>
      <c r="D19" s="83" t="s">
        <v>305</v>
      </c>
      <c r="E19" s="9">
        <v>17</v>
      </c>
      <c r="F19" s="161" t="s">
        <v>33</v>
      </c>
      <c r="G19" s="162" t="s">
        <v>233</v>
      </c>
      <c r="H19" s="291">
        <v>6</v>
      </c>
      <c r="I19" s="292">
        <f t="shared" si="0"/>
        <v>6</v>
      </c>
      <c r="J19" s="159"/>
      <c r="K19" s="159"/>
      <c r="L19" s="159" t="s">
        <v>3</v>
      </c>
      <c r="M19" s="159"/>
      <c r="N19" s="159" t="s">
        <v>390</v>
      </c>
      <c r="O19" s="159"/>
      <c r="P19" s="180"/>
      <c r="Q19" s="239"/>
      <c r="R19" s="159"/>
      <c r="S19" s="159"/>
      <c r="T19" s="159"/>
      <c r="U19" s="159"/>
      <c r="V19" s="159" t="s">
        <v>390</v>
      </c>
      <c r="W19" s="227"/>
      <c r="X19" s="159"/>
      <c r="Y19" s="228"/>
      <c r="Z19" s="159"/>
      <c r="AA19" s="159"/>
      <c r="AB19" s="159"/>
      <c r="AC19" s="268"/>
      <c r="AD19" s="159"/>
      <c r="AE19" s="159" t="s">
        <v>62</v>
      </c>
      <c r="AF19" s="159" t="s">
        <v>62</v>
      </c>
      <c r="AG19" s="159"/>
      <c r="AH19" s="159"/>
      <c r="AI19" s="159" t="s">
        <v>390</v>
      </c>
      <c r="AJ19" s="159" t="s">
        <v>390</v>
      </c>
      <c r="AK19" s="159" t="s">
        <v>62</v>
      </c>
      <c r="AL19" s="159"/>
      <c r="AM19" s="159"/>
      <c r="AN19" s="159"/>
      <c r="AO19" s="159"/>
      <c r="AP19" s="159"/>
      <c r="AQ19" s="159" t="s">
        <v>390</v>
      </c>
      <c r="AR19" s="159" t="s">
        <v>62</v>
      </c>
      <c r="AS19" s="159"/>
      <c r="AT19" s="159" t="s">
        <v>62</v>
      </c>
      <c r="AU19" s="159"/>
      <c r="AV19" s="159" t="s">
        <v>390</v>
      </c>
      <c r="AW19" s="159" t="s">
        <v>390</v>
      </c>
      <c r="AX19" s="159"/>
      <c r="AY19" s="159" t="s">
        <v>4</v>
      </c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229"/>
      <c r="BM19" s="229"/>
      <c r="BN19" s="159"/>
      <c r="BO19" s="159"/>
      <c r="BP19" s="159"/>
      <c r="BQ19" s="159" t="s">
        <v>390</v>
      </c>
      <c r="BR19" s="159" t="s">
        <v>390</v>
      </c>
      <c r="BS19" s="159" t="s">
        <v>390</v>
      </c>
      <c r="BT19" s="159"/>
      <c r="BU19" s="159"/>
      <c r="BV19" s="159"/>
      <c r="BW19" s="159"/>
      <c r="BX19" s="159"/>
      <c r="BY19" s="159" t="s">
        <v>390</v>
      </c>
      <c r="BZ19" s="159" t="s">
        <v>390</v>
      </c>
      <c r="CA19" s="159"/>
      <c r="CB19" s="159" t="s">
        <v>390</v>
      </c>
      <c r="CC19" s="159"/>
      <c r="CD19" s="159"/>
      <c r="CE19" s="159"/>
      <c r="CF19" s="159"/>
      <c r="CG19" s="230"/>
      <c r="CH19" s="159"/>
      <c r="CI19" s="159"/>
      <c r="CJ19" s="159"/>
      <c r="CK19" s="159"/>
      <c r="CL19" s="159"/>
      <c r="CM19" s="159"/>
      <c r="CN19" s="159"/>
      <c r="CO19" s="227"/>
      <c r="CP19" s="227"/>
      <c r="CQ19" s="159"/>
      <c r="CR19" s="159"/>
      <c r="CS19" s="159"/>
      <c r="CT19" s="159"/>
      <c r="CU19" s="159"/>
      <c r="CV19" s="159"/>
      <c r="CW19" s="159"/>
      <c r="CX19" s="159"/>
      <c r="CY19" s="231"/>
      <c r="CZ19" s="228"/>
      <c r="DA19" s="159"/>
      <c r="DB19" s="159"/>
      <c r="DC19" s="159"/>
      <c r="DD19" s="159" t="s">
        <v>390</v>
      </c>
      <c r="DE19" s="159"/>
      <c r="DF19" s="159"/>
      <c r="DG19" s="159"/>
      <c r="DH19" s="159"/>
      <c r="DI19" s="159" t="s">
        <v>390</v>
      </c>
      <c r="DJ19" s="159" t="s">
        <v>390</v>
      </c>
      <c r="DK19" s="159"/>
      <c r="DL19" s="159"/>
      <c r="DM19" s="159" t="s">
        <v>390</v>
      </c>
      <c r="DN19" s="159"/>
      <c r="DO19" s="159"/>
      <c r="DP19" s="159" t="s">
        <v>390</v>
      </c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67"/>
      <c r="ED19" s="168">
        <f t="shared" si="7"/>
        <v>6</v>
      </c>
      <c r="EE19" s="168">
        <f t="shared" si="2"/>
        <v>0</v>
      </c>
      <c r="EF19" s="168">
        <f t="shared" si="3"/>
        <v>1</v>
      </c>
      <c r="EG19" s="168">
        <f t="shared" si="4"/>
        <v>5</v>
      </c>
      <c r="EH19" s="195">
        <f t="shared" si="5"/>
        <v>1</v>
      </c>
      <c r="EI19" s="172">
        <f t="shared" si="6"/>
        <v>18</v>
      </c>
      <c r="EQ19" s="159"/>
      <c r="ER19" s="159"/>
      <c r="ES19" s="159"/>
      <c r="ET19" s="159"/>
      <c r="EU19" s="159"/>
      <c r="EV19" s="159"/>
      <c r="EW19" s="159"/>
      <c r="EX19" s="159"/>
    </row>
    <row r="20" spans="1:154" ht="18" customHeight="1" x14ac:dyDescent="0.25">
      <c r="A20" s="16">
        <v>16</v>
      </c>
      <c r="B20" s="288">
        <v>42826</v>
      </c>
      <c r="C20" s="30" t="s">
        <v>283</v>
      </c>
      <c r="D20" s="141"/>
      <c r="E20" s="15">
        <v>86</v>
      </c>
      <c r="F20" s="2" t="s">
        <v>34</v>
      </c>
      <c r="G20" s="14" t="s">
        <v>284</v>
      </c>
      <c r="H20" s="323">
        <v>3</v>
      </c>
      <c r="I20" s="324">
        <f t="shared" si="0"/>
        <v>3</v>
      </c>
      <c r="J20" s="269"/>
      <c r="K20" s="269"/>
      <c r="L20" s="269"/>
      <c r="M20" s="269"/>
      <c r="N20" s="269"/>
      <c r="O20" s="269"/>
      <c r="P20" s="269"/>
      <c r="Q20" s="270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8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 t="s">
        <v>62</v>
      </c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71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 t="s">
        <v>62</v>
      </c>
      <c r="DK20" s="159"/>
      <c r="DL20" s="264"/>
      <c r="DM20" s="264"/>
      <c r="DN20" s="264"/>
      <c r="DO20" s="264"/>
      <c r="DP20" s="264"/>
      <c r="DQ20" s="264" t="s">
        <v>3</v>
      </c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72"/>
      <c r="ED20" s="5">
        <f t="shared" ref="ED20" si="9">SUM(EE20,EF20,EG20)</f>
        <v>3</v>
      </c>
      <c r="EE20" s="5">
        <f t="shared" si="2"/>
        <v>0</v>
      </c>
      <c r="EF20" s="5">
        <f t="shared" si="3"/>
        <v>1</v>
      </c>
      <c r="EG20" s="168">
        <f t="shared" si="4"/>
        <v>2</v>
      </c>
      <c r="EH20" s="195">
        <f t="shared" si="5"/>
        <v>0</v>
      </c>
      <c r="EI20" s="172">
        <f t="shared" si="6"/>
        <v>0</v>
      </c>
      <c r="EQ20" s="264"/>
      <c r="ER20" s="264"/>
      <c r="ES20" s="264"/>
      <c r="ET20" s="264"/>
      <c r="EU20" s="264"/>
      <c r="EV20" s="264"/>
      <c r="EW20" s="264"/>
      <c r="EX20" s="264"/>
    </row>
    <row r="21" spans="1:154" ht="18" customHeight="1" x14ac:dyDescent="0.25">
      <c r="A21" s="8">
        <v>17</v>
      </c>
      <c r="B21" s="71">
        <v>42833</v>
      </c>
      <c r="C21" s="31" t="s">
        <v>175</v>
      </c>
      <c r="D21" s="83" t="s">
        <v>308</v>
      </c>
      <c r="E21" s="70">
        <v>17</v>
      </c>
      <c r="F21" s="311" t="s">
        <v>24</v>
      </c>
      <c r="G21" s="310" t="s">
        <v>399</v>
      </c>
      <c r="H21" s="327">
        <v>4</v>
      </c>
      <c r="I21" s="292">
        <f t="shared" si="0"/>
        <v>4</v>
      </c>
      <c r="J21" s="312"/>
      <c r="K21" s="312" t="s">
        <v>3</v>
      </c>
      <c r="L21" s="312"/>
      <c r="M21" s="312"/>
      <c r="N21" s="312"/>
      <c r="O21" s="312"/>
      <c r="P21" s="312"/>
      <c r="Q21" s="313"/>
      <c r="R21" s="312"/>
      <c r="S21" s="312"/>
      <c r="T21" s="312"/>
      <c r="U21" s="312"/>
      <c r="V21" s="312"/>
      <c r="W21" s="314"/>
      <c r="X21" s="312"/>
      <c r="Y21" s="315"/>
      <c r="Z21" s="312" t="s">
        <v>390</v>
      </c>
      <c r="AA21" s="312"/>
      <c r="AB21" s="312"/>
      <c r="AC21" s="316"/>
      <c r="AD21" s="312"/>
      <c r="AE21" s="312"/>
      <c r="AF21" s="312"/>
      <c r="AG21" s="312" t="s">
        <v>390</v>
      </c>
      <c r="AH21" s="312" t="s">
        <v>390</v>
      </c>
      <c r="AI21" s="312" t="s">
        <v>62</v>
      </c>
      <c r="AJ21" s="312"/>
      <c r="AK21" s="312"/>
      <c r="AL21" s="312"/>
      <c r="AM21" s="312"/>
      <c r="AN21" s="312"/>
      <c r="AO21" s="312" t="s">
        <v>4</v>
      </c>
      <c r="AP21" s="312"/>
      <c r="AQ21" s="312" t="s">
        <v>62</v>
      </c>
      <c r="AR21" s="312"/>
      <c r="AS21" s="312"/>
      <c r="AT21" s="312"/>
      <c r="AU21" s="312" t="s">
        <v>4</v>
      </c>
      <c r="AV21" s="312"/>
      <c r="AW21" s="312"/>
      <c r="AX21" s="312"/>
      <c r="AY21" s="312" t="s">
        <v>62</v>
      </c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3"/>
      <c r="BM21" s="313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7"/>
      <c r="CH21" s="312"/>
      <c r="CI21" s="312"/>
      <c r="CJ21" s="312"/>
      <c r="CK21" s="312"/>
      <c r="CL21" s="312"/>
      <c r="CM21" s="312"/>
      <c r="CN21" s="312"/>
      <c r="CO21" s="314"/>
      <c r="CP21" s="314"/>
      <c r="CQ21" s="312"/>
      <c r="CR21" s="312"/>
      <c r="CS21" s="312"/>
      <c r="CT21" s="312"/>
      <c r="CU21" s="312"/>
      <c r="CV21" s="312"/>
      <c r="CW21" s="312"/>
      <c r="CX21" s="318"/>
      <c r="CY21" s="319"/>
      <c r="CZ21" s="315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 t="s">
        <v>390</v>
      </c>
      <c r="DK21" s="312"/>
      <c r="DL21" s="312"/>
      <c r="DM21" s="318"/>
      <c r="DN21" s="318"/>
      <c r="DO21" s="318"/>
      <c r="DP21" s="312"/>
      <c r="DQ21" s="312"/>
      <c r="DR21" s="312"/>
      <c r="DS21" s="312" t="s">
        <v>390</v>
      </c>
      <c r="DT21" s="312"/>
      <c r="DU21" s="312"/>
      <c r="DV21" s="312"/>
      <c r="DW21" s="312"/>
      <c r="DX21" s="312"/>
      <c r="DY21" s="312"/>
      <c r="DZ21" s="312"/>
      <c r="EA21" s="312"/>
      <c r="EB21" s="320"/>
      <c r="EC21" s="321"/>
      <c r="ED21" s="322">
        <f t="shared" si="7"/>
        <v>4</v>
      </c>
      <c r="EE21" s="322">
        <f t="shared" si="2"/>
        <v>0</v>
      </c>
      <c r="EF21" s="322">
        <f t="shared" si="3"/>
        <v>1</v>
      </c>
      <c r="EG21" s="322">
        <f t="shared" si="4"/>
        <v>3</v>
      </c>
      <c r="EH21" s="322">
        <f t="shared" si="5"/>
        <v>2</v>
      </c>
      <c r="EI21" s="172">
        <f t="shared" si="6"/>
        <v>5</v>
      </c>
      <c r="EQ21" s="111"/>
      <c r="ER21" s="111"/>
      <c r="ES21" s="111"/>
      <c r="ET21" s="111"/>
      <c r="EU21" s="111"/>
      <c r="EV21" s="111"/>
      <c r="EW21" s="234"/>
      <c r="EX21" s="111"/>
    </row>
    <row r="22" spans="1:154" ht="18" customHeight="1" x14ac:dyDescent="0.25">
      <c r="A22" s="8">
        <v>18</v>
      </c>
      <c r="B22" s="71">
        <v>42833</v>
      </c>
      <c r="C22" s="79" t="s">
        <v>176</v>
      </c>
      <c r="D22" s="79" t="s">
        <v>309</v>
      </c>
      <c r="E22" s="70">
        <v>24</v>
      </c>
      <c r="F22" s="165" t="s">
        <v>27</v>
      </c>
      <c r="G22" s="166" t="s">
        <v>233</v>
      </c>
      <c r="H22" s="327">
        <v>3</v>
      </c>
      <c r="I22" s="292">
        <f t="shared" si="0"/>
        <v>3</v>
      </c>
      <c r="J22" s="159"/>
      <c r="K22" s="159"/>
      <c r="L22" s="159"/>
      <c r="M22" s="159"/>
      <c r="N22" s="159"/>
      <c r="O22" s="159"/>
      <c r="P22" s="180"/>
      <c r="Q22" s="239"/>
      <c r="R22" s="159"/>
      <c r="S22" s="159" t="s">
        <v>390</v>
      </c>
      <c r="T22" s="159"/>
      <c r="U22" s="159"/>
      <c r="V22" s="159" t="s">
        <v>3</v>
      </c>
      <c r="W22" s="227"/>
      <c r="X22" s="159"/>
      <c r="Y22" s="228"/>
      <c r="Z22" s="159"/>
      <c r="AA22" s="159"/>
      <c r="AB22" s="159"/>
      <c r="AC22" s="268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 t="s">
        <v>390</v>
      </c>
      <c r="BL22" s="159" t="s">
        <v>390</v>
      </c>
      <c r="BM22" s="159"/>
      <c r="BN22" s="159" t="s">
        <v>62</v>
      </c>
      <c r="BO22" s="159" t="s">
        <v>62</v>
      </c>
      <c r="BP22" s="159"/>
      <c r="BQ22" s="159"/>
      <c r="BR22" s="159"/>
      <c r="BS22" s="159"/>
      <c r="BT22" s="159"/>
      <c r="BU22" s="159"/>
      <c r="BV22" s="159"/>
      <c r="BW22" s="159"/>
      <c r="BX22" s="159"/>
      <c r="BY22" s="159" t="s">
        <v>4</v>
      </c>
      <c r="BZ22" s="159"/>
      <c r="CA22" s="159"/>
      <c r="CB22" s="159" t="s">
        <v>4</v>
      </c>
      <c r="CC22" s="159"/>
      <c r="CD22" s="159"/>
      <c r="CE22" s="159"/>
      <c r="CF22" s="159"/>
      <c r="CG22" s="230"/>
      <c r="CH22" s="159"/>
      <c r="CI22" s="159"/>
      <c r="CJ22" s="159"/>
      <c r="CK22" s="159"/>
      <c r="CL22" s="159"/>
      <c r="CM22" s="159"/>
      <c r="CN22" s="159"/>
      <c r="CO22" s="227"/>
      <c r="CP22" s="227"/>
      <c r="CQ22" s="159"/>
      <c r="CR22" s="159"/>
      <c r="CS22" s="159"/>
      <c r="CT22" s="159"/>
      <c r="CU22" s="159"/>
      <c r="CV22" s="159"/>
      <c r="CW22" s="159"/>
      <c r="CX22" s="159"/>
      <c r="CY22" s="231"/>
      <c r="CZ22" s="228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67"/>
      <c r="ED22" s="168">
        <f t="shared" si="7"/>
        <v>3</v>
      </c>
      <c r="EE22" s="168">
        <f t="shared" si="2"/>
        <v>0</v>
      </c>
      <c r="EF22" s="168">
        <f t="shared" si="3"/>
        <v>1</v>
      </c>
      <c r="EG22" s="168">
        <f t="shared" si="4"/>
        <v>2</v>
      </c>
      <c r="EH22" s="195">
        <f t="shared" si="5"/>
        <v>2</v>
      </c>
      <c r="EI22" s="172">
        <f t="shared" si="6"/>
        <v>3</v>
      </c>
      <c r="EQ22" s="159"/>
      <c r="ER22" s="159"/>
      <c r="ES22" s="159"/>
      <c r="ET22" s="159"/>
      <c r="EU22" s="159"/>
      <c r="EV22" s="159"/>
      <c r="EW22" s="159"/>
      <c r="EX22" s="159"/>
    </row>
    <row r="23" spans="1:154" ht="18" customHeight="1" x14ac:dyDescent="0.25">
      <c r="A23" s="16">
        <v>19</v>
      </c>
      <c r="B23" s="288">
        <v>42840</v>
      </c>
      <c r="C23" s="81" t="s">
        <v>383</v>
      </c>
      <c r="D23" s="153" t="s">
        <v>382</v>
      </c>
      <c r="E23" s="15">
        <v>17</v>
      </c>
      <c r="F23" s="2" t="s">
        <v>25</v>
      </c>
      <c r="G23" s="14" t="s">
        <v>285</v>
      </c>
      <c r="H23" s="291">
        <v>4</v>
      </c>
      <c r="I23" s="292">
        <f t="shared" si="0"/>
        <v>4</v>
      </c>
      <c r="J23" s="269"/>
      <c r="K23" s="269" t="s">
        <v>3</v>
      </c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8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 t="s">
        <v>390</v>
      </c>
      <c r="AR23" s="264"/>
      <c r="AS23" s="264" t="s">
        <v>390</v>
      </c>
      <c r="AT23" s="264"/>
      <c r="AU23" s="264"/>
      <c r="AV23" s="264" t="s">
        <v>4</v>
      </c>
      <c r="AW23" s="264" t="s">
        <v>62</v>
      </c>
      <c r="AX23" s="264"/>
      <c r="AY23" s="264"/>
      <c r="AZ23" s="264"/>
      <c r="BA23" s="264"/>
      <c r="BB23" s="264"/>
      <c r="BC23" s="264"/>
      <c r="BD23" s="264"/>
      <c r="BE23" s="264" t="s">
        <v>62</v>
      </c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 t="s">
        <v>4</v>
      </c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 t="s">
        <v>390</v>
      </c>
      <c r="CD23" s="264"/>
      <c r="CE23" s="264"/>
      <c r="CF23" s="264"/>
      <c r="CG23" s="273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 t="s">
        <v>62</v>
      </c>
      <c r="DG23" s="264"/>
      <c r="DH23" s="264"/>
      <c r="DI23" s="264"/>
      <c r="DJ23" s="264" t="s">
        <v>390</v>
      </c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72"/>
      <c r="ED23" s="5">
        <f t="shared" si="7"/>
        <v>4</v>
      </c>
      <c r="EE23" s="5">
        <f t="shared" si="2"/>
        <v>0</v>
      </c>
      <c r="EF23" s="5">
        <f t="shared" si="3"/>
        <v>1</v>
      </c>
      <c r="EG23" s="5">
        <f t="shared" si="4"/>
        <v>3</v>
      </c>
      <c r="EH23" s="195">
        <f t="shared" si="5"/>
        <v>2</v>
      </c>
      <c r="EI23" s="172">
        <f t="shared" si="6"/>
        <v>4</v>
      </c>
      <c r="EQ23" s="264"/>
      <c r="ER23" s="264"/>
      <c r="ES23" s="264"/>
      <c r="ET23" s="264"/>
      <c r="EU23" s="264"/>
      <c r="EV23" s="264"/>
      <c r="EW23" s="264"/>
      <c r="EX23" s="264"/>
    </row>
    <row r="24" spans="1:154" ht="18" customHeight="1" x14ac:dyDescent="0.25">
      <c r="A24" s="8">
        <v>20</v>
      </c>
      <c r="B24" s="41">
        <v>43211</v>
      </c>
      <c r="C24" s="32" t="s">
        <v>177</v>
      </c>
      <c r="D24" s="144" t="s">
        <v>310</v>
      </c>
      <c r="E24" s="9">
        <v>33</v>
      </c>
      <c r="F24" s="174" t="s">
        <v>34</v>
      </c>
      <c r="G24" s="175" t="s">
        <v>236</v>
      </c>
      <c r="H24" s="291">
        <v>8</v>
      </c>
      <c r="I24" s="292">
        <f t="shared" si="0"/>
        <v>8</v>
      </c>
      <c r="J24" s="111"/>
      <c r="K24" s="111"/>
      <c r="L24" s="159" t="s">
        <v>390</v>
      </c>
      <c r="M24" s="111"/>
      <c r="N24" s="111"/>
      <c r="O24" s="111"/>
      <c r="P24" s="159" t="s">
        <v>390</v>
      </c>
      <c r="Q24" s="220"/>
      <c r="R24" s="111"/>
      <c r="S24" s="111"/>
      <c r="T24" s="111" t="s">
        <v>3</v>
      </c>
      <c r="U24" s="159" t="s">
        <v>2</v>
      </c>
      <c r="V24" s="159" t="s">
        <v>390</v>
      </c>
      <c r="W24" s="232"/>
      <c r="X24" s="111"/>
      <c r="Y24" s="159" t="s">
        <v>390</v>
      </c>
      <c r="Z24" s="111"/>
      <c r="AA24" s="111"/>
      <c r="AB24" s="111"/>
      <c r="AC24" s="268"/>
      <c r="AD24" s="111"/>
      <c r="AE24" s="111"/>
      <c r="AF24" s="159" t="s">
        <v>390</v>
      </c>
      <c r="AG24" s="159"/>
      <c r="AH24" s="159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59" t="s">
        <v>390</v>
      </c>
      <c r="BK24" s="111"/>
      <c r="BL24" s="159" t="s">
        <v>390</v>
      </c>
      <c r="BM24" s="200"/>
      <c r="BN24" s="220"/>
      <c r="BO24" s="111"/>
      <c r="BP24" s="159" t="s">
        <v>390</v>
      </c>
      <c r="BQ24" s="111"/>
      <c r="BR24" s="111" t="s">
        <v>390</v>
      </c>
      <c r="BS24" s="111" t="s">
        <v>4</v>
      </c>
      <c r="BT24" s="111"/>
      <c r="BU24" s="159" t="s">
        <v>390</v>
      </c>
      <c r="BV24" s="111"/>
      <c r="BW24" s="111"/>
      <c r="BX24" s="111"/>
      <c r="BY24" s="111" t="s">
        <v>62</v>
      </c>
      <c r="BZ24" s="111"/>
      <c r="CA24" s="159" t="s">
        <v>62</v>
      </c>
      <c r="CB24" s="159" t="s">
        <v>390</v>
      </c>
      <c r="CC24" s="111" t="s">
        <v>390</v>
      </c>
      <c r="CD24" s="111" t="s">
        <v>62</v>
      </c>
      <c r="CE24" s="159" t="s">
        <v>390</v>
      </c>
      <c r="CF24" s="111" t="s">
        <v>62</v>
      </c>
      <c r="CG24" s="159"/>
      <c r="CH24" s="111"/>
      <c r="CI24" s="111"/>
      <c r="CJ24" s="159" t="s">
        <v>390</v>
      </c>
      <c r="CK24" s="159" t="s">
        <v>62</v>
      </c>
      <c r="CL24" s="159" t="s">
        <v>62</v>
      </c>
      <c r="CM24" s="159" t="s">
        <v>390</v>
      </c>
      <c r="CN24" s="111"/>
      <c r="CO24" s="232" t="s">
        <v>390</v>
      </c>
      <c r="CP24" s="232"/>
      <c r="CQ24" s="111" t="s">
        <v>390</v>
      </c>
      <c r="CR24" s="111"/>
      <c r="CS24" s="111"/>
      <c r="CT24" s="159"/>
      <c r="CU24" s="111"/>
      <c r="CV24" s="111"/>
      <c r="CW24" s="111"/>
      <c r="CX24" s="111"/>
      <c r="CY24" s="234"/>
      <c r="CZ24" s="233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234"/>
      <c r="DN24" s="234"/>
      <c r="DO24" s="234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0"/>
      <c r="EC24" s="171"/>
      <c r="ED24" s="172">
        <f t="shared" si="7"/>
        <v>8</v>
      </c>
      <c r="EE24" s="172">
        <f t="shared" si="2"/>
        <v>1</v>
      </c>
      <c r="EF24" s="172">
        <f>COUNTIF(J24:EB24,"AD")</f>
        <v>1</v>
      </c>
      <c r="EG24" s="172">
        <f t="shared" si="4"/>
        <v>6</v>
      </c>
      <c r="EH24" s="195">
        <f t="shared" si="5"/>
        <v>1</v>
      </c>
      <c r="EI24" s="172">
        <f t="shared" si="6"/>
        <v>17</v>
      </c>
      <c r="EQ24" s="111"/>
      <c r="ER24" s="111"/>
      <c r="ES24" s="111"/>
      <c r="ET24" s="111"/>
      <c r="EU24" s="111"/>
      <c r="EV24" s="111"/>
      <c r="EW24" s="234"/>
      <c r="EX24" s="220"/>
    </row>
    <row r="25" spans="1:154" ht="18" customHeight="1" x14ac:dyDescent="0.25">
      <c r="A25" s="8">
        <v>21</v>
      </c>
      <c r="B25" s="41">
        <v>43212</v>
      </c>
      <c r="C25" s="29" t="s">
        <v>178</v>
      </c>
      <c r="D25" s="143" t="s">
        <v>11</v>
      </c>
      <c r="E25" s="1">
        <v>79</v>
      </c>
      <c r="F25" s="206" t="s">
        <v>25</v>
      </c>
      <c r="G25" s="204" t="s">
        <v>234</v>
      </c>
      <c r="H25" s="303">
        <v>4</v>
      </c>
      <c r="I25" s="292">
        <f t="shared" si="0"/>
        <v>4</v>
      </c>
      <c r="J25" s="205"/>
      <c r="K25" s="205"/>
      <c r="L25" s="205" t="s">
        <v>4</v>
      </c>
      <c r="M25" s="205"/>
      <c r="N25" s="205"/>
      <c r="O25" s="205"/>
      <c r="P25" s="205"/>
      <c r="Q25" s="240"/>
      <c r="R25" s="205"/>
      <c r="S25" s="205"/>
      <c r="T25" s="205"/>
      <c r="U25" s="205"/>
      <c r="V25" s="205"/>
      <c r="W25" s="241"/>
      <c r="X25" s="205"/>
      <c r="Y25" s="242"/>
      <c r="Z25" s="159" t="s">
        <v>62</v>
      </c>
      <c r="AA25" s="205"/>
      <c r="AB25" s="205"/>
      <c r="AC25" s="268"/>
      <c r="AD25" s="205"/>
      <c r="AE25" s="205"/>
      <c r="AF25" s="205"/>
      <c r="AG25" s="205"/>
      <c r="AH25" s="205"/>
      <c r="AI25" s="159" t="s">
        <v>62</v>
      </c>
      <c r="AJ25" s="205"/>
      <c r="AK25" s="205"/>
      <c r="AL25" s="205"/>
      <c r="AM25" s="205"/>
      <c r="AN25" s="205"/>
      <c r="AO25" s="159" t="s">
        <v>4</v>
      </c>
      <c r="AP25" s="205"/>
      <c r="AQ25" s="205"/>
      <c r="AR25" s="159" t="s">
        <v>390</v>
      </c>
      <c r="AS25" s="205"/>
      <c r="AT25" s="205"/>
      <c r="AU25" s="205"/>
      <c r="AV25" s="205"/>
      <c r="AW25" s="205"/>
      <c r="AX25" s="205"/>
      <c r="AY25" s="159" t="s">
        <v>390</v>
      </c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43"/>
      <c r="BM25" s="243"/>
      <c r="BN25" s="243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44"/>
      <c r="CH25" s="205"/>
      <c r="CI25" s="205"/>
      <c r="CJ25" s="205"/>
      <c r="CK25" s="205"/>
      <c r="CL25" s="205"/>
      <c r="CM25" s="205"/>
      <c r="CN25" s="205"/>
      <c r="CO25" s="241"/>
      <c r="CP25" s="241"/>
      <c r="CQ25" s="205"/>
      <c r="CR25" s="205"/>
      <c r="CS25" s="205"/>
      <c r="CT25" s="205"/>
      <c r="CU25" s="205"/>
      <c r="CV25" s="205"/>
      <c r="CW25" s="205"/>
      <c r="CX25" s="245"/>
      <c r="CY25" s="246"/>
      <c r="CZ25" s="242"/>
      <c r="DA25" s="205"/>
      <c r="DB25" s="205"/>
      <c r="DC25" s="205"/>
      <c r="DD25" s="159"/>
      <c r="DE25" s="205"/>
      <c r="DF25" s="205" t="s">
        <v>390</v>
      </c>
      <c r="DG25" s="205"/>
      <c r="DH25" s="205"/>
      <c r="DI25" s="159" t="s">
        <v>62</v>
      </c>
      <c r="DJ25" s="159" t="s">
        <v>4</v>
      </c>
      <c r="DK25" s="205"/>
      <c r="DL25" s="159" t="s">
        <v>390</v>
      </c>
      <c r="DM25" s="236" t="s">
        <v>390</v>
      </c>
      <c r="DN25" s="245"/>
      <c r="DO25" s="236" t="s">
        <v>390</v>
      </c>
      <c r="DP25" s="205"/>
      <c r="DQ25" s="159" t="s">
        <v>62</v>
      </c>
      <c r="DR25" s="159"/>
      <c r="DS25" s="159" t="s">
        <v>390</v>
      </c>
      <c r="DT25" s="111" t="s">
        <v>390</v>
      </c>
      <c r="DU25" s="205"/>
      <c r="DV25" s="205"/>
      <c r="DW25" s="205"/>
      <c r="DX25" s="205"/>
      <c r="DY25" s="205"/>
      <c r="DZ25" s="205"/>
      <c r="EA25" s="205"/>
      <c r="EB25" s="207"/>
      <c r="EC25" s="203"/>
      <c r="ED25" s="208">
        <f t="shared" si="7"/>
        <v>4</v>
      </c>
      <c r="EE25" s="208">
        <f t="shared" si="2"/>
        <v>0</v>
      </c>
      <c r="EF25" s="208">
        <f t="shared" ref="EF25:EF57" si="10">COUNTIF(J25:EB25,"AP")</f>
        <v>0</v>
      </c>
      <c r="EG25" s="208">
        <f t="shared" si="4"/>
        <v>4</v>
      </c>
      <c r="EH25" s="195">
        <f t="shared" si="5"/>
        <v>3</v>
      </c>
      <c r="EI25" s="172">
        <f t="shared" si="6"/>
        <v>8</v>
      </c>
      <c r="EQ25" s="205"/>
      <c r="ER25" s="205"/>
      <c r="ES25" s="205"/>
      <c r="ET25" s="205"/>
      <c r="EU25" s="205"/>
      <c r="EV25" s="205"/>
      <c r="EW25" s="245"/>
      <c r="EX25" s="243"/>
    </row>
    <row r="26" spans="1:154" ht="18" customHeight="1" x14ac:dyDescent="0.25">
      <c r="A26" s="16">
        <v>22</v>
      </c>
      <c r="B26" s="41">
        <v>43212</v>
      </c>
      <c r="C26" s="23" t="s">
        <v>179</v>
      </c>
      <c r="D26" s="140" t="s">
        <v>311</v>
      </c>
      <c r="E26" s="10">
        <v>33</v>
      </c>
      <c r="F26" s="174" t="s">
        <v>35</v>
      </c>
      <c r="G26" s="175" t="s">
        <v>30</v>
      </c>
      <c r="H26" s="291">
        <v>3</v>
      </c>
      <c r="I26" s="292">
        <f t="shared" si="0"/>
        <v>3</v>
      </c>
      <c r="J26" s="111"/>
      <c r="K26" s="111"/>
      <c r="L26" s="111"/>
      <c r="M26" s="111"/>
      <c r="N26" s="111"/>
      <c r="O26" s="111" t="s">
        <v>3</v>
      </c>
      <c r="P26" s="159" t="s">
        <v>390</v>
      </c>
      <c r="Q26" s="159" t="s">
        <v>4</v>
      </c>
      <c r="R26" s="111"/>
      <c r="S26" s="111"/>
      <c r="T26" s="111"/>
      <c r="U26" s="111"/>
      <c r="V26" s="111"/>
      <c r="W26" s="232"/>
      <c r="X26" s="111"/>
      <c r="Y26" s="233"/>
      <c r="Z26" s="111"/>
      <c r="AA26" s="111"/>
      <c r="AB26" s="111"/>
      <c r="AC26" s="268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220"/>
      <c r="BM26" s="220"/>
      <c r="BN26" s="220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59" t="s">
        <v>62</v>
      </c>
      <c r="BZ26" s="159" t="s">
        <v>62</v>
      </c>
      <c r="CA26" s="159" t="s">
        <v>4</v>
      </c>
      <c r="CB26" s="111"/>
      <c r="CC26" s="111"/>
      <c r="CD26" s="111"/>
      <c r="CE26" s="111"/>
      <c r="CF26" s="111"/>
      <c r="CG26" s="221"/>
      <c r="CH26" s="111"/>
      <c r="CI26" s="111"/>
      <c r="CJ26" s="111"/>
      <c r="CK26" s="111"/>
      <c r="CL26" s="111"/>
      <c r="CM26" s="111"/>
      <c r="CN26" s="111" t="s">
        <v>390</v>
      </c>
      <c r="CO26" s="232"/>
      <c r="CP26" s="232"/>
      <c r="CQ26" s="111"/>
      <c r="CR26" s="111"/>
      <c r="CS26" s="111"/>
      <c r="CT26" s="111"/>
      <c r="CU26" s="111"/>
      <c r="CV26" s="111"/>
      <c r="CW26" s="111"/>
      <c r="CX26" s="234"/>
      <c r="CY26" s="235"/>
      <c r="CZ26" s="233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234"/>
      <c r="DN26" s="234"/>
      <c r="DO26" s="234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0"/>
      <c r="EC26" s="171"/>
      <c r="ED26" s="172">
        <f t="shared" si="7"/>
        <v>3</v>
      </c>
      <c r="EE26" s="172">
        <f t="shared" si="2"/>
        <v>0</v>
      </c>
      <c r="EF26" s="172">
        <f t="shared" si="10"/>
        <v>1</v>
      </c>
      <c r="EG26" s="172">
        <f t="shared" si="4"/>
        <v>2</v>
      </c>
      <c r="EH26" s="195">
        <f t="shared" si="5"/>
        <v>2</v>
      </c>
      <c r="EI26" s="172">
        <f t="shared" si="6"/>
        <v>2</v>
      </c>
      <c r="EQ26" s="111"/>
      <c r="ER26" s="111"/>
      <c r="ES26" s="111"/>
      <c r="ET26" s="111"/>
      <c r="EU26" s="111"/>
      <c r="EV26" s="111"/>
      <c r="EW26" s="234"/>
      <c r="EX26" s="220"/>
    </row>
    <row r="27" spans="1:154" ht="18" customHeight="1" x14ac:dyDescent="0.25">
      <c r="A27" s="8">
        <v>23</v>
      </c>
      <c r="B27" s="155">
        <v>43221</v>
      </c>
      <c r="C27" s="21" t="s">
        <v>181</v>
      </c>
      <c r="D27" s="79" t="s">
        <v>59</v>
      </c>
      <c r="E27" s="9">
        <v>24</v>
      </c>
      <c r="F27" s="161" t="s">
        <v>36</v>
      </c>
      <c r="G27" s="162" t="s">
        <v>237</v>
      </c>
      <c r="H27" s="323">
        <v>4</v>
      </c>
      <c r="I27" s="324">
        <f t="shared" si="0"/>
        <v>4</v>
      </c>
      <c r="J27" s="159"/>
      <c r="K27" s="159"/>
      <c r="L27" s="159"/>
      <c r="M27" s="159"/>
      <c r="N27" s="159"/>
      <c r="O27" s="159"/>
      <c r="P27" s="159" t="s">
        <v>390</v>
      </c>
      <c r="Q27" s="159" t="s">
        <v>3</v>
      </c>
      <c r="R27" s="159"/>
      <c r="S27" s="159"/>
      <c r="T27" s="159"/>
      <c r="U27" s="159"/>
      <c r="V27" s="159"/>
      <c r="W27" s="227"/>
      <c r="X27" s="159"/>
      <c r="Y27" s="228"/>
      <c r="Z27" s="159"/>
      <c r="AA27" s="159"/>
      <c r="AB27" s="159"/>
      <c r="AC27" s="268"/>
      <c r="AD27" s="159" t="s">
        <v>4</v>
      </c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 t="s">
        <v>62</v>
      </c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229"/>
      <c r="BM27" s="229"/>
      <c r="BN27" s="22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 t="s">
        <v>390</v>
      </c>
      <c r="BZ27" s="159"/>
      <c r="CA27" s="159"/>
      <c r="CB27" s="159"/>
      <c r="CC27" s="159"/>
      <c r="CD27" s="159"/>
      <c r="CE27" s="159"/>
      <c r="CF27" s="159"/>
      <c r="CG27" s="230"/>
      <c r="CH27" s="159"/>
      <c r="CI27" s="159"/>
      <c r="CJ27" s="159"/>
      <c r="CK27" s="159" t="s">
        <v>390</v>
      </c>
      <c r="CL27" s="159"/>
      <c r="CM27" s="159"/>
      <c r="CN27" s="159"/>
      <c r="CO27" s="227"/>
      <c r="CP27" s="227"/>
      <c r="CQ27" s="159"/>
      <c r="CR27" s="159"/>
      <c r="CS27" s="159"/>
      <c r="CT27" s="159"/>
      <c r="CU27" s="159"/>
      <c r="CV27" s="159" t="s">
        <v>62</v>
      </c>
      <c r="CW27" s="159"/>
      <c r="CX27" s="236"/>
      <c r="CY27" s="247"/>
      <c r="CZ27" s="228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236"/>
      <c r="DN27" s="236"/>
      <c r="DO27" s="236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 t="s">
        <v>62</v>
      </c>
      <c r="DZ27" s="159"/>
      <c r="EA27" s="159"/>
      <c r="EB27" s="160"/>
      <c r="EC27" s="167"/>
      <c r="ED27" s="168">
        <f t="shared" si="7"/>
        <v>4</v>
      </c>
      <c r="EE27" s="168">
        <f t="shared" si="2"/>
        <v>0</v>
      </c>
      <c r="EF27" s="168">
        <f t="shared" si="10"/>
        <v>1</v>
      </c>
      <c r="EG27" s="168">
        <f t="shared" si="4"/>
        <v>3</v>
      </c>
      <c r="EH27" s="195">
        <f t="shared" si="5"/>
        <v>1</v>
      </c>
      <c r="EI27" s="172">
        <f t="shared" si="6"/>
        <v>3</v>
      </c>
      <c r="EQ27" s="159"/>
      <c r="ER27" s="159"/>
      <c r="ES27" s="159"/>
      <c r="ET27" s="159"/>
      <c r="EU27" s="159"/>
      <c r="EV27" s="159"/>
      <c r="EW27" s="236"/>
      <c r="EX27" s="159"/>
    </row>
    <row r="28" spans="1:154" ht="18" customHeight="1" x14ac:dyDescent="0.25">
      <c r="A28" s="8">
        <v>24</v>
      </c>
      <c r="B28" s="155">
        <v>43225</v>
      </c>
      <c r="C28" s="35" t="s">
        <v>183</v>
      </c>
      <c r="D28" s="78" t="s">
        <v>313</v>
      </c>
      <c r="E28" s="10">
        <v>64</v>
      </c>
      <c r="F28" s="174" t="s">
        <v>34</v>
      </c>
      <c r="G28" s="175" t="s">
        <v>238</v>
      </c>
      <c r="H28" s="330">
        <v>6</v>
      </c>
      <c r="I28" s="331">
        <f t="shared" si="0"/>
        <v>5</v>
      </c>
      <c r="J28" s="111"/>
      <c r="K28" s="111"/>
      <c r="L28" s="111"/>
      <c r="M28" s="111"/>
      <c r="N28" s="111"/>
      <c r="O28" s="111"/>
      <c r="P28" s="111"/>
      <c r="Q28" s="248"/>
      <c r="R28" s="111"/>
      <c r="S28" s="111"/>
      <c r="T28" s="111"/>
      <c r="U28" s="111"/>
      <c r="V28" s="111"/>
      <c r="W28" s="232" t="s">
        <v>62</v>
      </c>
      <c r="X28" s="111"/>
      <c r="Y28" s="233" t="s">
        <v>3</v>
      </c>
      <c r="Z28" s="111"/>
      <c r="AA28" s="111"/>
      <c r="AB28" s="111"/>
      <c r="AC28" s="268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220"/>
      <c r="BM28" s="220"/>
      <c r="BN28" s="220"/>
      <c r="BO28" s="111"/>
      <c r="BP28" s="159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221"/>
      <c r="CH28" s="111"/>
      <c r="CI28" s="111"/>
      <c r="CJ28" s="111"/>
      <c r="CK28" s="111"/>
      <c r="CL28" s="111"/>
      <c r="CM28" s="111"/>
      <c r="CN28" s="111"/>
      <c r="CO28" s="232"/>
      <c r="CP28" s="232"/>
      <c r="CQ28" s="111" t="s">
        <v>62</v>
      </c>
      <c r="CR28" s="111" t="s">
        <v>62</v>
      </c>
      <c r="CS28" s="111"/>
      <c r="CT28" s="111"/>
      <c r="CU28" s="111"/>
      <c r="CV28" s="111"/>
      <c r="CW28" s="111" t="s">
        <v>62</v>
      </c>
      <c r="CX28" s="159"/>
      <c r="CY28" s="249"/>
      <c r="CZ28" s="233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234"/>
      <c r="DN28" s="234"/>
      <c r="DO28" s="234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0"/>
      <c r="EC28" s="171"/>
      <c r="ED28" s="172">
        <f t="shared" si="7"/>
        <v>5</v>
      </c>
      <c r="EE28" s="172">
        <f t="shared" si="2"/>
        <v>0</v>
      </c>
      <c r="EF28" s="172">
        <f t="shared" si="10"/>
        <v>1</v>
      </c>
      <c r="EG28" s="172">
        <f t="shared" si="4"/>
        <v>4</v>
      </c>
      <c r="EH28" s="195">
        <f t="shared" si="5"/>
        <v>0</v>
      </c>
      <c r="EI28" s="172">
        <f t="shared" si="6"/>
        <v>0</v>
      </c>
      <c r="EQ28" s="111"/>
      <c r="ER28" s="111"/>
      <c r="ES28" s="111"/>
      <c r="ET28" s="111"/>
      <c r="EU28" s="111"/>
      <c r="EV28" s="111"/>
      <c r="EW28" s="234"/>
      <c r="EX28" s="220"/>
    </row>
    <row r="29" spans="1:154" ht="18" customHeight="1" x14ac:dyDescent="0.25">
      <c r="A29" s="16">
        <v>25</v>
      </c>
      <c r="B29" s="155">
        <v>43225</v>
      </c>
      <c r="C29" s="23" t="s">
        <v>182</v>
      </c>
      <c r="D29" s="140" t="s">
        <v>312</v>
      </c>
      <c r="E29" s="10">
        <v>33</v>
      </c>
      <c r="F29" s="161" t="s">
        <v>34</v>
      </c>
      <c r="G29" s="162" t="s">
        <v>239</v>
      </c>
      <c r="H29" s="291">
        <v>12</v>
      </c>
      <c r="I29" s="292">
        <f t="shared" si="0"/>
        <v>12</v>
      </c>
      <c r="J29" s="159"/>
      <c r="K29" s="159" t="s">
        <v>390</v>
      </c>
      <c r="L29" s="159" t="s">
        <v>2</v>
      </c>
      <c r="M29" s="159"/>
      <c r="N29" s="159"/>
      <c r="O29" s="159"/>
      <c r="P29" s="159"/>
      <c r="Q29" s="229"/>
      <c r="R29" s="159" t="s">
        <v>3</v>
      </c>
      <c r="S29" s="159"/>
      <c r="T29" s="159" t="s">
        <v>390</v>
      </c>
      <c r="U29" s="159"/>
      <c r="V29" s="159"/>
      <c r="W29" s="227"/>
      <c r="X29" s="159"/>
      <c r="Y29" s="159" t="s">
        <v>390</v>
      </c>
      <c r="Z29" s="159"/>
      <c r="AA29" s="159"/>
      <c r="AB29" s="159"/>
      <c r="AC29" s="268"/>
      <c r="AD29" s="159" t="s">
        <v>390</v>
      </c>
      <c r="AE29" s="159"/>
      <c r="AF29" s="159" t="s">
        <v>390</v>
      </c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 t="s">
        <v>282</v>
      </c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229"/>
      <c r="BM29" s="229"/>
      <c r="BN29" s="229"/>
      <c r="BO29" s="159" t="s">
        <v>390</v>
      </c>
      <c r="BP29" s="159"/>
      <c r="BQ29" s="159" t="s">
        <v>390</v>
      </c>
      <c r="BR29" s="159"/>
      <c r="BS29" s="159"/>
      <c r="BT29" s="159" t="s">
        <v>62</v>
      </c>
      <c r="BU29" s="159" t="s">
        <v>62</v>
      </c>
      <c r="BV29" s="159"/>
      <c r="BW29" s="159"/>
      <c r="BX29" s="159"/>
      <c r="BY29" s="159"/>
      <c r="BZ29" s="159"/>
      <c r="CA29" s="159" t="s">
        <v>62</v>
      </c>
      <c r="CB29" s="159" t="s">
        <v>62</v>
      </c>
      <c r="CC29" s="159" t="s">
        <v>62</v>
      </c>
      <c r="CD29" s="159"/>
      <c r="CE29" s="159" t="s">
        <v>62</v>
      </c>
      <c r="CF29" s="159" t="s">
        <v>390</v>
      </c>
      <c r="CG29" s="159"/>
      <c r="CH29" s="159"/>
      <c r="CI29" s="159"/>
      <c r="CJ29" s="159" t="s">
        <v>62</v>
      </c>
      <c r="CK29" s="159" t="s">
        <v>62</v>
      </c>
      <c r="CL29" s="159" t="s">
        <v>62</v>
      </c>
      <c r="CM29" s="159" t="s">
        <v>4</v>
      </c>
      <c r="CN29" s="159"/>
      <c r="CO29" s="227"/>
      <c r="CP29" s="227"/>
      <c r="CQ29" s="159"/>
      <c r="CR29" s="159"/>
      <c r="CS29" s="159" t="s">
        <v>390</v>
      </c>
      <c r="CT29" s="159"/>
      <c r="CU29" s="159"/>
      <c r="CV29" s="159"/>
      <c r="CW29" s="159"/>
      <c r="CX29" s="236"/>
      <c r="CY29" s="247"/>
      <c r="CZ29" s="159" t="s">
        <v>390</v>
      </c>
      <c r="DA29" s="159"/>
      <c r="DB29" s="159"/>
      <c r="DC29" s="159"/>
      <c r="DD29" s="159"/>
      <c r="DE29" s="159" t="s">
        <v>62</v>
      </c>
      <c r="DF29" s="159"/>
      <c r="DG29" s="159"/>
      <c r="DH29" s="159"/>
      <c r="DI29" s="159"/>
      <c r="DJ29" s="159"/>
      <c r="DK29" s="159"/>
      <c r="DL29" s="159"/>
      <c r="DM29" s="236"/>
      <c r="DN29" s="236"/>
      <c r="DO29" s="236"/>
      <c r="DP29" s="159"/>
      <c r="DQ29" s="159"/>
      <c r="DR29" s="159" t="s">
        <v>390</v>
      </c>
      <c r="DS29" s="159"/>
      <c r="DT29" s="159"/>
      <c r="DU29" s="159"/>
      <c r="DV29" s="159"/>
      <c r="DW29" s="159"/>
      <c r="DX29" s="159"/>
      <c r="DY29" s="159"/>
      <c r="DZ29" s="159"/>
      <c r="EA29" s="159"/>
      <c r="EB29" s="160"/>
      <c r="EC29" s="167"/>
      <c r="ED29" s="168">
        <f t="shared" si="7"/>
        <v>12</v>
      </c>
      <c r="EE29" s="168">
        <f t="shared" si="2"/>
        <v>1</v>
      </c>
      <c r="EF29" s="168">
        <f t="shared" si="10"/>
        <v>1</v>
      </c>
      <c r="EG29" s="168">
        <f t="shared" si="4"/>
        <v>10</v>
      </c>
      <c r="EH29" s="195">
        <f t="shared" si="5"/>
        <v>1</v>
      </c>
      <c r="EI29" s="172">
        <f t="shared" si="6"/>
        <v>10</v>
      </c>
      <c r="EQ29" s="159"/>
      <c r="ER29" s="159"/>
      <c r="ES29" s="159"/>
      <c r="ET29" s="159"/>
      <c r="EU29" s="159"/>
      <c r="EV29" s="159"/>
      <c r="EW29" s="236"/>
      <c r="EX29" s="229"/>
    </row>
    <row r="30" spans="1:154" ht="18" customHeight="1" x14ac:dyDescent="0.25">
      <c r="A30" s="8">
        <v>26</v>
      </c>
      <c r="B30" s="155">
        <v>43226</v>
      </c>
      <c r="C30" s="35" t="s">
        <v>183</v>
      </c>
      <c r="D30" s="78" t="s">
        <v>313</v>
      </c>
      <c r="E30" s="1">
        <v>64</v>
      </c>
      <c r="F30" s="174" t="s">
        <v>34</v>
      </c>
      <c r="G30" s="175" t="s">
        <v>240</v>
      </c>
      <c r="H30" s="291">
        <v>6</v>
      </c>
      <c r="I30" s="292">
        <f t="shared" si="0"/>
        <v>6</v>
      </c>
      <c r="J30" s="111"/>
      <c r="K30" s="111"/>
      <c r="L30" s="111"/>
      <c r="M30" s="111"/>
      <c r="N30" s="111"/>
      <c r="O30" s="111"/>
      <c r="P30" s="111"/>
      <c r="Q30" s="248"/>
      <c r="R30" s="111"/>
      <c r="S30" s="111"/>
      <c r="T30" s="111" t="s">
        <v>2</v>
      </c>
      <c r="U30" s="111"/>
      <c r="V30" s="111"/>
      <c r="W30" s="232" t="s">
        <v>62</v>
      </c>
      <c r="X30" s="111"/>
      <c r="Y30" s="159" t="s">
        <v>3</v>
      </c>
      <c r="Z30" s="111"/>
      <c r="AA30" s="111"/>
      <c r="AB30" s="111"/>
      <c r="AC30" s="268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248"/>
      <c r="BM30" s="248"/>
      <c r="BN30" s="248"/>
      <c r="BO30" s="111"/>
      <c r="BP30" s="159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232"/>
      <c r="CP30" s="232"/>
      <c r="CQ30" s="111" t="s">
        <v>62</v>
      </c>
      <c r="CR30" s="111" t="s">
        <v>62</v>
      </c>
      <c r="CS30" s="111"/>
      <c r="CT30" s="111"/>
      <c r="CU30" s="111"/>
      <c r="CV30" s="111"/>
      <c r="CW30" s="111" t="s">
        <v>62</v>
      </c>
      <c r="CX30" s="159"/>
      <c r="CY30" s="232"/>
      <c r="CZ30" s="233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234"/>
      <c r="DN30" s="234"/>
      <c r="DO30" s="234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0"/>
      <c r="EC30" s="171"/>
      <c r="ED30" s="172">
        <f t="shared" si="7"/>
        <v>6</v>
      </c>
      <c r="EE30" s="172">
        <f t="shared" si="2"/>
        <v>1</v>
      </c>
      <c r="EF30" s="172">
        <f t="shared" si="10"/>
        <v>1</v>
      </c>
      <c r="EG30" s="172">
        <f t="shared" si="4"/>
        <v>4</v>
      </c>
      <c r="EH30" s="195">
        <f t="shared" si="5"/>
        <v>0</v>
      </c>
      <c r="EI30" s="172">
        <f t="shared" si="6"/>
        <v>0</v>
      </c>
      <c r="EQ30" s="111"/>
      <c r="ER30" s="111"/>
      <c r="ES30" s="111"/>
      <c r="ET30" s="111"/>
      <c r="EU30" s="111"/>
      <c r="EV30" s="111"/>
      <c r="EW30" s="234"/>
      <c r="EX30" s="248"/>
    </row>
    <row r="31" spans="1:154" ht="18" customHeight="1" x14ac:dyDescent="0.25">
      <c r="A31" s="8">
        <v>27</v>
      </c>
      <c r="B31" s="155">
        <v>43226</v>
      </c>
      <c r="C31" s="23" t="s">
        <v>182</v>
      </c>
      <c r="D31" s="140" t="s">
        <v>312</v>
      </c>
      <c r="E31" s="9">
        <v>33</v>
      </c>
      <c r="F31" s="161" t="s">
        <v>34</v>
      </c>
      <c r="G31" s="162" t="s">
        <v>241</v>
      </c>
      <c r="H31" s="291">
        <v>10</v>
      </c>
      <c r="I31" s="292">
        <f t="shared" si="0"/>
        <v>10</v>
      </c>
      <c r="J31" s="159"/>
      <c r="K31" s="159"/>
      <c r="L31" s="159"/>
      <c r="M31" s="159"/>
      <c r="N31" s="159"/>
      <c r="O31" s="159"/>
      <c r="P31" s="159"/>
      <c r="Q31" s="229"/>
      <c r="R31" s="159" t="s">
        <v>2</v>
      </c>
      <c r="S31" s="159"/>
      <c r="T31" s="159" t="s">
        <v>390</v>
      </c>
      <c r="U31" s="159" t="s">
        <v>3</v>
      </c>
      <c r="V31" s="159"/>
      <c r="W31" s="227"/>
      <c r="X31" s="159"/>
      <c r="Y31" s="159" t="s">
        <v>390</v>
      </c>
      <c r="Z31" s="159"/>
      <c r="AA31" s="159"/>
      <c r="AB31" s="159"/>
      <c r="AC31" s="268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 t="s">
        <v>62</v>
      </c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229"/>
      <c r="BM31" s="229"/>
      <c r="BN31" s="22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 t="s">
        <v>62</v>
      </c>
      <c r="CC31" s="159" t="s">
        <v>62</v>
      </c>
      <c r="CD31" s="159"/>
      <c r="CE31" s="159" t="s">
        <v>62</v>
      </c>
      <c r="CF31" s="159"/>
      <c r="CG31" s="159" t="s">
        <v>62</v>
      </c>
      <c r="CH31" s="159"/>
      <c r="CI31" s="159"/>
      <c r="CJ31" s="159" t="s">
        <v>62</v>
      </c>
      <c r="CK31" s="159"/>
      <c r="CL31" s="159"/>
      <c r="CM31" s="159"/>
      <c r="CN31" s="159" t="s">
        <v>4</v>
      </c>
      <c r="CO31" s="227"/>
      <c r="CP31" s="227"/>
      <c r="CQ31" s="159"/>
      <c r="CR31" s="159"/>
      <c r="CS31" s="159" t="s">
        <v>62</v>
      </c>
      <c r="CT31" s="159"/>
      <c r="CU31" s="159"/>
      <c r="CV31" s="159"/>
      <c r="CW31" s="159"/>
      <c r="CX31" s="236"/>
      <c r="CY31" s="247"/>
      <c r="CZ31" s="228"/>
      <c r="DA31" s="159"/>
      <c r="DB31" s="159"/>
      <c r="DC31" s="159"/>
      <c r="DD31" s="159"/>
      <c r="DE31" s="159" t="s">
        <v>62</v>
      </c>
      <c r="DF31" s="159"/>
      <c r="DG31" s="159"/>
      <c r="DH31" s="159"/>
      <c r="DI31" s="159"/>
      <c r="DJ31" s="159"/>
      <c r="DK31" s="159"/>
      <c r="DL31" s="159"/>
      <c r="DM31" s="236"/>
      <c r="DN31" s="236"/>
      <c r="DO31" s="236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60"/>
      <c r="EC31" s="167"/>
      <c r="ED31" s="168">
        <f t="shared" si="7"/>
        <v>10</v>
      </c>
      <c r="EE31" s="168">
        <f t="shared" si="2"/>
        <v>1</v>
      </c>
      <c r="EF31" s="168">
        <f t="shared" si="10"/>
        <v>1</v>
      </c>
      <c r="EG31" s="168">
        <f t="shared" si="4"/>
        <v>8</v>
      </c>
      <c r="EH31" s="195">
        <f t="shared" si="5"/>
        <v>1</v>
      </c>
      <c r="EI31" s="172">
        <f t="shared" si="6"/>
        <v>2</v>
      </c>
      <c r="EQ31" s="159"/>
      <c r="ER31" s="159"/>
      <c r="ES31" s="159"/>
      <c r="ET31" s="159"/>
      <c r="EU31" s="159"/>
      <c r="EV31" s="159"/>
      <c r="EW31" s="236"/>
      <c r="EX31" s="229"/>
    </row>
    <row r="32" spans="1:154" ht="18" customHeight="1" x14ac:dyDescent="0.25">
      <c r="A32" s="16">
        <v>28</v>
      </c>
      <c r="B32" s="155">
        <v>43226</v>
      </c>
      <c r="C32" s="34" t="s">
        <v>184</v>
      </c>
      <c r="D32" s="145" t="s">
        <v>314</v>
      </c>
      <c r="E32" s="9">
        <v>47</v>
      </c>
      <c r="F32" s="206" t="s">
        <v>34</v>
      </c>
      <c r="G32" s="204" t="s">
        <v>43</v>
      </c>
      <c r="H32" s="332">
        <v>9</v>
      </c>
      <c r="I32" s="333">
        <f t="shared" si="0"/>
        <v>9</v>
      </c>
      <c r="J32" s="205"/>
      <c r="K32" s="205"/>
      <c r="L32" s="159" t="s">
        <v>62</v>
      </c>
      <c r="M32" s="205"/>
      <c r="N32" s="205"/>
      <c r="O32" s="205"/>
      <c r="P32" s="205"/>
      <c r="Q32" s="240"/>
      <c r="R32" s="205"/>
      <c r="S32" s="159" t="s">
        <v>2</v>
      </c>
      <c r="T32" s="205"/>
      <c r="U32" s="205"/>
      <c r="V32" s="205"/>
      <c r="W32" s="241"/>
      <c r="X32" s="205" t="s">
        <v>3</v>
      </c>
      <c r="Y32" s="242"/>
      <c r="Z32" s="205"/>
      <c r="AA32" s="205"/>
      <c r="AB32" s="205"/>
      <c r="AC32" s="268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111" t="s">
        <v>390</v>
      </c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159" t="s">
        <v>62</v>
      </c>
      <c r="BM32" s="209"/>
      <c r="BN32" s="240"/>
      <c r="BO32" s="205"/>
      <c r="BP32" s="159"/>
      <c r="BQ32" s="205"/>
      <c r="BR32" s="159" t="s">
        <v>62</v>
      </c>
      <c r="BS32" s="111" t="s">
        <v>390</v>
      </c>
      <c r="BT32" s="205"/>
      <c r="BU32" s="205"/>
      <c r="BV32" s="159" t="s">
        <v>62</v>
      </c>
      <c r="BW32" s="205" t="s">
        <v>62</v>
      </c>
      <c r="BX32" s="205"/>
      <c r="BY32" s="159" t="s">
        <v>4</v>
      </c>
      <c r="BZ32" s="159" t="s">
        <v>62</v>
      </c>
      <c r="CA32" s="205"/>
      <c r="CB32" s="205"/>
      <c r="CC32" s="205"/>
      <c r="CD32" s="205"/>
      <c r="CE32" s="205"/>
      <c r="CF32" s="205"/>
      <c r="CG32" s="250"/>
      <c r="CH32" s="205"/>
      <c r="CI32" s="205"/>
      <c r="CJ32" s="205"/>
      <c r="CK32" s="205"/>
      <c r="CL32" s="205"/>
      <c r="CM32" s="205"/>
      <c r="CN32" s="205"/>
      <c r="CO32" s="241"/>
      <c r="CP32" s="241"/>
      <c r="CQ32" s="205"/>
      <c r="CR32" s="205"/>
      <c r="CS32" s="205"/>
      <c r="CT32" s="111" t="s">
        <v>62</v>
      </c>
      <c r="CU32" s="205"/>
      <c r="CV32" s="111" t="s">
        <v>390</v>
      </c>
      <c r="CW32" s="205"/>
      <c r="CX32" s="245"/>
      <c r="CY32" s="241"/>
      <c r="CZ32" s="242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45"/>
      <c r="DN32" s="245"/>
      <c r="DO32" s="24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7"/>
      <c r="EC32" s="203"/>
      <c r="ED32" s="208">
        <f t="shared" si="7"/>
        <v>9</v>
      </c>
      <c r="EE32" s="208">
        <f t="shared" si="2"/>
        <v>1</v>
      </c>
      <c r="EF32" s="208">
        <f t="shared" si="10"/>
        <v>1</v>
      </c>
      <c r="EG32" s="208">
        <f t="shared" si="4"/>
        <v>7</v>
      </c>
      <c r="EH32" s="195">
        <f t="shared" si="5"/>
        <v>1</v>
      </c>
      <c r="EI32" s="172">
        <f t="shared" si="6"/>
        <v>3</v>
      </c>
      <c r="EQ32" s="205"/>
      <c r="ER32" s="205"/>
      <c r="ES32" s="205"/>
      <c r="ET32" s="205"/>
      <c r="EU32" s="205"/>
      <c r="EV32" s="205"/>
      <c r="EW32" s="245"/>
      <c r="EX32" s="240"/>
    </row>
    <row r="33" spans="1:154" ht="18" customHeight="1" x14ac:dyDescent="0.25">
      <c r="A33" s="8">
        <v>29</v>
      </c>
      <c r="B33" s="155">
        <v>43233</v>
      </c>
      <c r="C33" s="30" t="s">
        <v>185</v>
      </c>
      <c r="D33" s="141" t="s">
        <v>315</v>
      </c>
      <c r="E33" s="9">
        <v>86</v>
      </c>
      <c r="F33" s="161" t="s">
        <v>34</v>
      </c>
      <c r="G33" s="162" t="s">
        <v>242</v>
      </c>
      <c r="H33" s="158">
        <v>8</v>
      </c>
      <c r="I33" s="133">
        <f t="shared" si="0"/>
        <v>8</v>
      </c>
      <c r="J33" s="159"/>
      <c r="K33" s="159"/>
      <c r="L33" s="159"/>
      <c r="M33" s="159"/>
      <c r="N33" s="159"/>
      <c r="O33" s="159"/>
      <c r="P33" s="159"/>
      <c r="Q33" s="229"/>
      <c r="R33" s="159"/>
      <c r="S33" s="159"/>
      <c r="T33" s="159"/>
      <c r="U33" s="159"/>
      <c r="V33" s="159"/>
      <c r="W33" s="227"/>
      <c r="X33" s="159"/>
      <c r="Y33" s="228"/>
      <c r="Z33" s="159" t="s">
        <v>3</v>
      </c>
      <c r="AA33" s="159"/>
      <c r="AB33" s="159"/>
      <c r="AC33" s="268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229"/>
      <c r="BM33" s="229"/>
      <c r="BN33" s="229"/>
      <c r="BO33" s="159"/>
      <c r="BP33" s="159"/>
      <c r="BQ33" s="159"/>
      <c r="BR33" s="159" t="s">
        <v>390</v>
      </c>
      <c r="BS33" s="159" t="s">
        <v>4</v>
      </c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230"/>
      <c r="CH33" s="159"/>
      <c r="CI33" s="159"/>
      <c r="CJ33" s="159"/>
      <c r="CK33" s="159"/>
      <c r="CL33" s="159"/>
      <c r="CM33" s="159"/>
      <c r="CN33" s="159"/>
      <c r="CO33" s="227"/>
      <c r="CP33" s="227"/>
      <c r="CQ33" s="159"/>
      <c r="CR33" s="159"/>
      <c r="CS33" s="159"/>
      <c r="CT33" s="159"/>
      <c r="CU33" s="159"/>
      <c r="CV33" s="159"/>
      <c r="CW33" s="159"/>
      <c r="CX33" s="236"/>
      <c r="CY33" s="247"/>
      <c r="CZ33" s="228"/>
      <c r="DA33" s="159"/>
      <c r="DB33" s="159" t="s">
        <v>62</v>
      </c>
      <c r="DC33" s="159"/>
      <c r="DD33" s="159"/>
      <c r="DE33" s="159"/>
      <c r="DF33" s="159"/>
      <c r="DG33" s="159" t="s">
        <v>62</v>
      </c>
      <c r="DH33" s="159"/>
      <c r="DI33" s="159" t="s">
        <v>62</v>
      </c>
      <c r="DJ33" s="159"/>
      <c r="DK33" s="159"/>
      <c r="DL33" s="159" t="s">
        <v>62</v>
      </c>
      <c r="DM33" s="236"/>
      <c r="DN33" s="236" t="s">
        <v>62</v>
      </c>
      <c r="DO33" s="236"/>
      <c r="DP33" s="159"/>
      <c r="DQ33" s="159" t="s">
        <v>62</v>
      </c>
      <c r="DR33" s="159" t="s">
        <v>4</v>
      </c>
      <c r="DS33" s="159" t="s">
        <v>62</v>
      </c>
      <c r="DT33" s="159"/>
      <c r="DU33" s="159"/>
      <c r="DV33" s="159"/>
      <c r="DW33" s="159"/>
      <c r="DX33" s="159"/>
      <c r="DY33" s="159"/>
      <c r="DZ33" s="159"/>
      <c r="EA33" s="159"/>
      <c r="EB33" s="160"/>
      <c r="EC33" s="167"/>
      <c r="ED33" s="168">
        <f t="shared" si="7"/>
        <v>8</v>
      </c>
      <c r="EE33" s="168">
        <f t="shared" si="2"/>
        <v>0</v>
      </c>
      <c r="EF33" s="168">
        <f t="shared" si="10"/>
        <v>1</v>
      </c>
      <c r="EG33" s="168">
        <f t="shared" si="4"/>
        <v>7</v>
      </c>
      <c r="EH33" s="195">
        <f t="shared" si="5"/>
        <v>2</v>
      </c>
      <c r="EI33" s="172">
        <f t="shared" si="6"/>
        <v>1</v>
      </c>
      <c r="EQ33" s="159"/>
      <c r="ER33" s="159"/>
      <c r="ES33" s="159"/>
      <c r="ET33" s="159"/>
      <c r="EU33" s="159"/>
      <c r="EV33" s="159"/>
      <c r="EW33" s="236"/>
      <c r="EX33" s="229"/>
    </row>
    <row r="34" spans="1:154" ht="18" customHeight="1" x14ac:dyDescent="0.25">
      <c r="A34" s="8">
        <v>30</v>
      </c>
      <c r="B34" s="155">
        <v>43239</v>
      </c>
      <c r="C34" s="39" t="s">
        <v>186</v>
      </c>
      <c r="D34" s="146" t="s">
        <v>151</v>
      </c>
      <c r="E34" s="9">
        <v>40</v>
      </c>
      <c r="F34" s="174" t="s">
        <v>34</v>
      </c>
      <c r="G34" s="175" t="s">
        <v>243</v>
      </c>
      <c r="H34" s="158">
        <v>10</v>
      </c>
      <c r="I34" s="133">
        <f t="shared" si="0"/>
        <v>10</v>
      </c>
      <c r="J34" s="111"/>
      <c r="K34" s="111"/>
      <c r="L34" s="159" t="s">
        <v>390</v>
      </c>
      <c r="M34" s="111"/>
      <c r="N34" s="111"/>
      <c r="O34" s="111"/>
      <c r="P34" s="111"/>
      <c r="Q34" s="248"/>
      <c r="R34" s="111" t="s">
        <v>390</v>
      </c>
      <c r="S34" s="111"/>
      <c r="T34" s="111"/>
      <c r="U34" s="159" t="s">
        <v>2</v>
      </c>
      <c r="V34" s="111"/>
      <c r="W34" s="232" t="s">
        <v>62</v>
      </c>
      <c r="X34" s="111"/>
      <c r="Y34" s="233" t="s">
        <v>3</v>
      </c>
      <c r="Z34" s="111"/>
      <c r="AA34" s="111"/>
      <c r="AB34" s="111"/>
      <c r="AC34" s="268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59" t="s">
        <v>62</v>
      </c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59" t="s">
        <v>62</v>
      </c>
      <c r="BJ34" s="159" t="s">
        <v>62</v>
      </c>
      <c r="BK34" s="159" t="s">
        <v>390</v>
      </c>
      <c r="BL34" s="248"/>
      <c r="BM34" s="248"/>
      <c r="BN34" s="248"/>
      <c r="BO34" s="159" t="s">
        <v>62</v>
      </c>
      <c r="BP34" s="111"/>
      <c r="BQ34" s="111"/>
      <c r="BR34" s="111"/>
      <c r="BS34" s="111"/>
      <c r="BT34" s="111"/>
      <c r="BU34" s="159" t="s">
        <v>390</v>
      </c>
      <c r="BV34" s="159"/>
      <c r="BW34" s="111" t="s">
        <v>390</v>
      </c>
      <c r="BX34" s="111"/>
      <c r="BY34" s="111"/>
      <c r="BZ34" s="111"/>
      <c r="CA34" s="111"/>
      <c r="CB34" s="111" t="s">
        <v>390</v>
      </c>
      <c r="CC34" s="111"/>
      <c r="CD34" s="111"/>
      <c r="CE34" s="111"/>
      <c r="CF34" s="159" t="s">
        <v>390</v>
      </c>
      <c r="CG34" s="251"/>
      <c r="CH34" s="111"/>
      <c r="CI34" s="111"/>
      <c r="CJ34" s="111"/>
      <c r="CK34" s="111"/>
      <c r="CL34" s="111"/>
      <c r="CM34" s="111"/>
      <c r="CN34" s="111"/>
      <c r="CO34" s="232"/>
      <c r="CP34" s="232"/>
      <c r="CQ34" s="111" t="s">
        <v>390</v>
      </c>
      <c r="CR34" s="111"/>
      <c r="CS34" s="111"/>
      <c r="CT34" s="111"/>
      <c r="CU34" s="111"/>
      <c r="CV34" s="111"/>
      <c r="CW34" s="111"/>
      <c r="CX34" s="234"/>
      <c r="CY34" s="232"/>
      <c r="CZ34" s="233"/>
      <c r="DA34" s="159" t="s">
        <v>62</v>
      </c>
      <c r="DB34" s="111"/>
      <c r="DC34" s="111"/>
      <c r="DD34" s="111"/>
      <c r="DE34" s="159" t="s">
        <v>390</v>
      </c>
      <c r="DF34" s="111"/>
      <c r="DG34" s="111"/>
      <c r="DH34" s="111" t="s">
        <v>62</v>
      </c>
      <c r="DI34" s="111" t="s">
        <v>62</v>
      </c>
      <c r="DJ34" s="111"/>
      <c r="DK34" s="111"/>
      <c r="DL34" s="111"/>
      <c r="DM34" s="234"/>
      <c r="DN34" s="234"/>
      <c r="DO34" s="234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0"/>
      <c r="EC34" s="171"/>
      <c r="ED34" s="172">
        <f t="shared" si="7"/>
        <v>10</v>
      </c>
      <c r="EE34" s="172">
        <f t="shared" si="2"/>
        <v>1</v>
      </c>
      <c r="EF34" s="172">
        <f t="shared" si="10"/>
        <v>1</v>
      </c>
      <c r="EG34" s="172">
        <f t="shared" si="4"/>
        <v>8</v>
      </c>
      <c r="EH34" s="195">
        <f t="shared" si="5"/>
        <v>0</v>
      </c>
      <c r="EI34" s="172">
        <f t="shared" si="6"/>
        <v>9</v>
      </c>
      <c r="EQ34" s="111"/>
      <c r="ER34" s="111"/>
      <c r="ES34" s="111"/>
      <c r="ET34" s="111"/>
      <c r="EU34" s="111"/>
      <c r="EV34" s="111"/>
      <c r="EW34" s="234"/>
      <c r="EX34" s="248"/>
    </row>
    <row r="35" spans="1:154" ht="18" customHeight="1" x14ac:dyDescent="0.25">
      <c r="A35" s="16">
        <v>31</v>
      </c>
      <c r="B35" s="155">
        <v>43239</v>
      </c>
      <c r="C35" s="29" t="s">
        <v>286</v>
      </c>
      <c r="D35" s="143" t="s">
        <v>384</v>
      </c>
      <c r="E35" s="15">
        <v>79</v>
      </c>
      <c r="F35" s="2" t="s">
        <v>34</v>
      </c>
      <c r="G35" s="2" t="s">
        <v>287</v>
      </c>
      <c r="H35" s="158">
        <v>6</v>
      </c>
      <c r="I35" s="133">
        <f t="shared" si="0"/>
        <v>6</v>
      </c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 t="s">
        <v>3</v>
      </c>
      <c r="AB35" s="269"/>
      <c r="AC35" s="268"/>
      <c r="AD35" s="264"/>
      <c r="AE35" s="264"/>
      <c r="AF35" s="264"/>
      <c r="AG35" s="264"/>
      <c r="AH35" s="264"/>
      <c r="AI35" s="264" t="s">
        <v>62</v>
      </c>
      <c r="AJ35" s="264"/>
      <c r="AK35" s="264" t="s">
        <v>62</v>
      </c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 t="s">
        <v>62</v>
      </c>
      <c r="CC35" s="264"/>
      <c r="CD35" s="264"/>
      <c r="CE35" s="264"/>
      <c r="CF35" s="264"/>
      <c r="CG35" s="273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 t="s">
        <v>62</v>
      </c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 t="s">
        <v>62</v>
      </c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72"/>
      <c r="ED35" s="5">
        <f t="shared" si="7"/>
        <v>6</v>
      </c>
      <c r="EE35" s="5">
        <f t="shared" si="2"/>
        <v>0</v>
      </c>
      <c r="EF35" s="5">
        <f t="shared" si="10"/>
        <v>1</v>
      </c>
      <c r="EG35" s="5">
        <f t="shared" si="4"/>
        <v>5</v>
      </c>
      <c r="EH35" s="195">
        <f t="shared" si="5"/>
        <v>0</v>
      </c>
      <c r="EI35" s="172">
        <f t="shared" si="6"/>
        <v>0</v>
      </c>
      <c r="EQ35" s="264"/>
      <c r="ER35" s="264"/>
      <c r="ES35" s="264"/>
      <c r="ET35" s="264"/>
      <c r="EU35" s="264"/>
      <c r="EV35" s="264"/>
      <c r="EW35" s="264"/>
      <c r="EX35" s="264"/>
    </row>
    <row r="36" spans="1:154" ht="18" customHeight="1" x14ac:dyDescent="0.25">
      <c r="A36" s="8">
        <v>32</v>
      </c>
      <c r="B36" s="155">
        <v>43240</v>
      </c>
      <c r="C36" s="39" t="s">
        <v>186</v>
      </c>
      <c r="D36" s="146" t="s">
        <v>151</v>
      </c>
      <c r="E36" s="9">
        <v>40</v>
      </c>
      <c r="F36" s="161" t="s">
        <v>34</v>
      </c>
      <c r="G36" s="162" t="s">
        <v>240</v>
      </c>
      <c r="H36" s="158">
        <v>12</v>
      </c>
      <c r="I36" s="133">
        <f t="shared" si="0"/>
        <v>12</v>
      </c>
      <c r="J36" s="159"/>
      <c r="K36" s="159"/>
      <c r="L36" s="159" t="s">
        <v>390</v>
      </c>
      <c r="M36" s="159"/>
      <c r="N36" s="159"/>
      <c r="O36" s="159" t="s">
        <v>390</v>
      </c>
      <c r="P36" s="159" t="s">
        <v>390</v>
      </c>
      <c r="Q36" s="229"/>
      <c r="R36" s="159" t="s">
        <v>390</v>
      </c>
      <c r="S36" s="159" t="s">
        <v>3</v>
      </c>
      <c r="T36" s="159"/>
      <c r="U36" s="159" t="s">
        <v>390</v>
      </c>
      <c r="V36" s="159"/>
      <c r="W36" s="227"/>
      <c r="X36" s="159"/>
      <c r="Y36" s="228" t="s">
        <v>2</v>
      </c>
      <c r="Z36" s="159"/>
      <c r="AA36" s="159"/>
      <c r="AB36" s="159"/>
      <c r="AC36" s="268"/>
      <c r="AD36" s="159" t="s">
        <v>62</v>
      </c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 t="s">
        <v>4</v>
      </c>
      <c r="BL36" s="229"/>
      <c r="BM36" s="229"/>
      <c r="BN36" s="229"/>
      <c r="BO36" s="159"/>
      <c r="BP36" s="159"/>
      <c r="BQ36" s="159"/>
      <c r="BR36" s="159"/>
      <c r="BS36" s="159"/>
      <c r="BT36" s="159"/>
      <c r="BU36" s="159"/>
      <c r="BV36" s="159"/>
      <c r="BW36" s="159" t="s">
        <v>62</v>
      </c>
      <c r="BX36" s="159"/>
      <c r="BY36" s="159" t="s">
        <v>62</v>
      </c>
      <c r="BZ36" s="159"/>
      <c r="CA36" s="159"/>
      <c r="CB36" s="159" t="s">
        <v>62</v>
      </c>
      <c r="CC36" s="159"/>
      <c r="CD36" s="159"/>
      <c r="CE36" s="159"/>
      <c r="CF36" s="159"/>
      <c r="CG36" s="230"/>
      <c r="CH36" s="159"/>
      <c r="CI36" s="159"/>
      <c r="CJ36" s="159" t="s">
        <v>62</v>
      </c>
      <c r="CK36" s="159"/>
      <c r="CL36" s="159"/>
      <c r="CM36" s="159"/>
      <c r="CN36" s="159" t="s">
        <v>62</v>
      </c>
      <c r="CO36" s="227"/>
      <c r="CP36" s="227"/>
      <c r="CQ36" s="159" t="s">
        <v>62</v>
      </c>
      <c r="CR36" s="159"/>
      <c r="CS36" s="159" t="s">
        <v>62</v>
      </c>
      <c r="CT36" s="159"/>
      <c r="CU36" s="159"/>
      <c r="CV36" s="159"/>
      <c r="CW36" s="159"/>
      <c r="CX36" s="236"/>
      <c r="CY36" s="247"/>
      <c r="CZ36" s="228"/>
      <c r="DA36" s="159" t="s">
        <v>62</v>
      </c>
      <c r="DB36" s="159"/>
      <c r="DC36" s="159"/>
      <c r="DD36" s="159"/>
      <c r="DE36" s="159" t="s">
        <v>62</v>
      </c>
      <c r="DF36" s="159"/>
      <c r="DG36" s="159"/>
      <c r="DH36" s="159"/>
      <c r="DI36" s="159"/>
      <c r="DJ36" s="159"/>
      <c r="DK36" s="159"/>
      <c r="DL36" s="159"/>
      <c r="DM36" s="236"/>
      <c r="DN36" s="236"/>
      <c r="DO36" s="236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60"/>
      <c r="EC36" s="167"/>
      <c r="ED36" s="168">
        <f t="shared" si="7"/>
        <v>12</v>
      </c>
      <c r="EE36" s="168">
        <f t="shared" si="2"/>
        <v>1</v>
      </c>
      <c r="EF36" s="168">
        <f t="shared" si="10"/>
        <v>1</v>
      </c>
      <c r="EG36" s="168">
        <f t="shared" si="4"/>
        <v>10</v>
      </c>
      <c r="EH36" s="195">
        <f t="shared" si="5"/>
        <v>1</v>
      </c>
      <c r="EI36" s="172">
        <f t="shared" si="6"/>
        <v>5</v>
      </c>
      <c r="EQ36" s="159"/>
      <c r="ER36" s="159"/>
      <c r="ES36" s="159"/>
      <c r="ET36" s="159"/>
      <c r="EU36" s="159"/>
      <c r="EV36" s="159"/>
      <c r="EW36" s="236"/>
      <c r="EX36" s="229"/>
    </row>
    <row r="37" spans="1:154" ht="18" customHeight="1" x14ac:dyDescent="0.25">
      <c r="A37" s="8">
        <v>33</v>
      </c>
      <c r="B37" s="155">
        <v>42875</v>
      </c>
      <c r="C37" s="29" t="s">
        <v>286</v>
      </c>
      <c r="D37" s="143" t="s">
        <v>384</v>
      </c>
      <c r="E37" s="15">
        <v>79</v>
      </c>
      <c r="F37" s="2" t="s">
        <v>34</v>
      </c>
      <c r="G37" s="14" t="s">
        <v>244</v>
      </c>
      <c r="H37" s="12">
        <v>8</v>
      </c>
      <c r="I37" s="19">
        <f t="shared" ref="I37:I68" si="11">COUNTIF(J37:EB37,"AP")+COUNTIF(J37:EB37,"AD")+COUNTIF(J37:EB37,"AA")</f>
        <v>3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252"/>
      <c r="AD37" s="264"/>
      <c r="AE37" s="264"/>
      <c r="AF37" s="264"/>
      <c r="AG37" s="264"/>
      <c r="AH37" s="264"/>
      <c r="AI37" s="264" t="s">
        <v>62</v>
      </c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73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 t="s">
        <v>62</v>
      </c>
      <c r="DK37" s="264"/>
      <c r="DL37" s="264"/>
      <c r="DM37" s="264"/>
      <c r="DN37" s="264"/>
      <c r="DO37" s="264"/>
      <c r="DP37" s="264" t="s">
        <v>62</v>
      </c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72"/>
      <c r="ED37" s="5">
        <f>SUM(EE37,EF37,EG37)</f>
        <v>3</v>
      </c>
      <c r="EE37" s="5">
        <f t="shared" ref="EE37:EE69" si="12">COUNTIF(J37:EB37,"AD")</f>
        <v>0</v>
      </c>
      <c r="EF37" s="5">
        <f t="shared" si="10"/>
        <v>0</v>
      </c>
      <c r="EG37" s="5">
        <f t="shared" ref="EG37:EG69" si="13">COUNTIF(J37:EB37,"AA")</f>
        <v>3</v>
      </c>
      <c r="EH37" s="195">
        <f t="shared" si="5"/>
        <v>0</v>
      </c>
      <c r="EI37" s="172">
        <f t="shared" ref="EI37:EI69" si="14">COUNTIF(L37:ED37,"D")</f>
        <v>0</v>
      </c>
      <c r="EQ37" s="264"/>
      <c r="ER37" s="264"/>
      <c r="ES37" s="264"/>
      <c r="ET37" s="264"/>
      <c r="EU37" s="264"/>
      <c r="EV37" s="264"/>
      <c r="EW37" s="264"/>
      <c r="EX37" s="264"/>
    </row>
    <row r="38" spans="1:154" ht="18" customHeight="1" x14ac:dyDescent="0.25">
      <c r="A38" s="215">
        <v>34</v>
      </c>
      <c r="B38" s="124">
        <v>43246</v>
      </c>
      <c r="C38" s="38" t="s">
        <v>187</v>
      </c>
      <c r="D38" s="80" t="s">
        <v>14</v>
      </c>
      <c r="E38" s="9">
        <v>87</v>
      </c>
      <c r="F38" s="294" t="s">
        <v>27</v>
      </c>
      <c r="G38" s="213" t="s">
        <v>381</v>
      </c>
      <c r="H38" s="291">
        <v>4</v>
      </c>
      <c r="I38" s="292">
        <f t="shared" si="11"/>
        <v>4</v>
      </c>
      <c r="J38" s="295"/>
      <c r="K38" s="295"/>
      <c r="L38" s="295"/>
      <c r="M38" s="295" t="s">
        <v>3</v>
      </c>
      <c r="N38" s="295"/>
      <c r="O38" s="295"/>
      <c r="P38" s="295"/>
      <c r="Q38" s="296"/>
      <c r="R38" s="295"/>
      <c r="S38" s="295"/>
      <c r="T38" s="295"/>
      <c r="U38" s="295"/>
      <c r="V38" s="295"/>
      <c r="W38" s="297"/>
      <c r="X38" s="295"/>
      <c r="Y38" s="298"/>
      <c r="Z38" s="295"/>
      <c r="AA38" s="295"/>
      <c r="AB38" s="295" t="s">
        <v>4</v>
      </c>
      <c r="AC38" s="252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 t="s">
        <v>390</v>
      </c>
      <c r="BA38" s="295" t="s">
        <v>390</v>
      </c>
      <c r="BB38" s="295"/>
      <c r="BC38" s="295" t="s">
        <v>390</v>
      </c>
      <c r="BD38" s="295" t="s">
        <v>390</v>
      </c>
      <c r="BE38" s="295"/>
      <c r="BF38" s="295"/>
      <c r="BG38" s="295"/>
      <c r="BH38" s="295"/>
      <c r="BI38" s="295"/>
      <c r="BJ38" s="295"/>
      <c r="BK38" s="295"/>
      <c r="BL38" s="296"/>
      <c r="BM38" s="296"/>
      <c r="BN38" s="296"/>
      <c r="BO38" s="295"/>
      <c r="BP38" s="295"/>
      <c r="BQ38" s="295" t="s">
        <v>390</v>
      </c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300"/>
      <c r="CH38" s="295"/>
      <c r="CI38" s="295"/>
      <c r="CJ38" s="295"/>
      <c r="CK38" s="295"/>
      <c r="CL38" s="295"/>
      <c r="CM38" s="295"/>
      <c r="CN38" s="295"/>
      <c r="CO38" s="297"/>
      <c r="CP38" s="297"/>
      <c r="CQ38" s="295"/>
      <c r="CR38" s="295"/>
      <c r="CS38" s="295"/>
      <c r="CT38" s="295"/>
      <c r="CU38" s="295"/>
      <c r="CV38" s="295"/>
      <c r="CW38" s="295"/>
      <c r="CX38" s="301"/>
      <c r="CY38" s="297"/>
      <c r="CZ38" s="298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301"/>
      <c r="DN38" s="301"/>
      <c r="DO38" s="301"/>
      <c r="DP38" s="295"/>
      <c r="DQ38" s="295"/>
      <c r="DR38" s="295"/>
      <c r="DS38" s="295"/>
      <c r="DT38" s="295"/>
      <c r="DU38" s="295"/>
      <c r="DV38" s="295" t="s">
        <v>62</v>
      </c>
      <c r="DW38" s="295"/>
      <c r="DX38" s="295" t="s">
        <v>62</v>
      </c>
      <c r="DY38" s="295" t="s">
        <v>62</v>
      </c>
      <c r="DZ38" s="295"/>
      <c r="EA38" s="295"/>
      <c r="EB38" s="302"/>
      <c r="EC38" s="303"/>
      <c r="ED38" s="304">
        <f t="shared" si="7"/>
        <v>4</v>
      </c>
      <c r="EE38" s="304">
        <f t="shared" si="12"/>
        <v>0</v>
      </c>
      <c r="EF38" s="304">
        <f t="shared" si="10"/>
        <v>1</v>
      </c>
      <c r="EG38" s="304">
        <f t="shared" si="13"/>
        <v>3</v>
      </c>
      <c r="EH38" s="304">
        <f t="shared" si="5"/>
        <v>1</v>
      </c>
      <c r="EI38" s="172">
        <f t="shared" si="14"/>
        <v>5</v>
      </c>
      <c r="EQ38" s="212"/>
      <c r="ER38" s="212"/>
      <c r="ES38" s="212"/>
      <c r="ET38" s="212"/>
      <c r="EU38" s="212"/>
      <c r="EV38" s="212"/>
      <c r="EW38" s="254"/>
      <c r="EX38" s="253"/>
    </row>
    <row r="39" spans="1:154" ht="18" customHeight="1" x14ac:dyDescent="0.25">
      <c r="A39" s="8">
        <v>35</v>
      </c>
      <c r="B39" s="155">
        <v>43246</v>
      </c>
      <c r="C39" s="32" t="s">
        <v>188</v>
      </c>
      <c r="D39" s="144" t="s">
        <v>316</v>
      </c>
      <c r="E39" s="9">
        <v>33</v>
      </c>
      <c r="F39" s="161" t="s">
        <v>34</v>
      </c>
      <c r="G39" s="162" t="s">
        <v>38</v>
      </c>
      <c r="H39" s="158">
        <v>14</v>
      </c>
      <c r="I39" s="133">
        <f t="shared" si="11"/>
        <v>14</v>
      </c>
      <c r="J39" s="159"/>
      <c r="K39" s="159"/>
      <c r="L39" s="159" t="s">
        <v>3</v>
      </c>
      <c r="M39" s="159"/>
      <c r="N39" s="159"/>
      <c r="O39" s="159"/>
      <c r="P39" s="159" t="s">
        <v>62</v>
      </c>
      <c r="Q39" s="229"/>
      <c r="R39" s="159"/>
      <c r="S39" s="159"/>
      <c r="T39" s="159" t="s">
        <v>2</v>
      </c>
      <c r="U39" s="159"/>
      <c r="V39" s="159" t="s">
        <v>4</v>
      </c>
      <c r="W39" s="227"/>
      <c r="X39" s="159"/>
      <c r="Y39" s="159" t="s">
        <v>390</v>
      </c>
      <c r="Z39" s="159"/>
      <c r="AA39" s="159"/>
      <c r="AB39" s="159"/>
      <c r="AC39" s="252"/>
      <c r="AD39" s="159"/>
      <c r="AE39" s="159" t="s">
        <v>62</v>
      </c>
      <c r="AF39" s="159"/>
      <c r="AG39" s="159" t="s">
        <v>390</v>
      </c>
      <c r="AH39" s="159" t="s">
        <v>390</v>
      </c>
      <c r="AI39" s="159"/>
      <c r="AJ39" s="159"/>
      <c r="AK39" s="159"/>
      <c r="AL39" s="159"/>
      <c r="AM39" s="159"/>
      <c r="AN39" s="159" t="s">
        <v>62</v>
      </c>
      <c r="AO39" s="159"/>
      <c r="AP39" s="159"/>
      <c r="AQ39" s="159" t="s">
        <v>62</v>
      </c>
      <c r="AR39" s="159"/>
      <c r="AS39" s="159"/>
      <c r="AT39" s="159"/>
      <c r="AU39" s="159"/>
      <c r="AV39" s="159"/>
      <c r="AW39" s="159"/>
      <c r="AX39" s="159" t="s">
        <v>62</v>
      </c>
      <c r="AY39" s="159"/>
      <c r="AZ39" s="159"/>
      <c r="BA39" s="159"/>
      <c r="BB39" s="159"/>
      <c r="BC39" s="159"/>
      <c r="BD39" s="159"/>
      <c r="BE39" s="159"/>
      <c r="BF39" s="159"/>
      <c r="BG39" s="159" t="s">
        <v>4</v>
      </c>
      <c r="BH39" s="159"/>
      <c r="BI39" s="159"/>
      <c r="BJ39" s="159"/>
      <c r="BK39" s="159"/>
      <c r="BL39" s="229"/>
      <c r="BM39" s="229"/>
      <c r="BN39" s="159" t="s">
        <v>390</v>
      </c>
      <c r="BO39" s="159" t="s">
        <v>62</v>
      </c>
      <c r="BP39" s="159"/>
      <c r="BQ39" s="159"/>
      <c r="BR39" s="159"/>
      <c r="BS39" s="159"/>
      <c r="BT39" s="159" t="s">
        <v>62</v>
      </c>
      <c r="BU39" s="159" t="s">
        <v>390</v>
      </c>
      <c r="BV39" s="159" t="s">
        <v>390</v>
      </c>
      <c r="BW39" s="159"/>
      <c r="BX39" s="159"/>
      <c r="BY39" s="159"/>
      <c r="BZ39" s="159"/>
      <c r="CA39" s="159"/>
      <c r="CB39" s="159"/>
      <c r="CC39" s="159" t="s">
        <v>62</v>
      </c>
      <c r="CD39" s="159"/>
      <c r="CE39" s="159"/>
      <c r="CF39" s="159" t="s">
        <v>390</v>
      </c>
      <c r="CG39" s="159" t="s">
        <v>390</v>
      </c>
      <c r="CH39" s="159"/>
      <c r="CI39" s="159"/>
      <c r="CJ39" s="159"/>
      <c r="CK39" s="159" t="s">
        <v>62</v>
      </c>
      <c r="CL39" s="159" t="s">
        <v>62</v>
      </c>
      <c r="CM39" s="159"/>
      <c r="CN39" s="159"/>
      <c r="CO39" s="227"/>
      <c r="CP39" s="227"/>
      <c r="CQ39" s="159"/>
      <c r="CR39" s="159"/>
      <c r="CS39" s="159"/>
      <c r="CT39" s="159" t="s">
        <v>62</v>
      </c>
      <c r="CU39" s="159" t="s">
        <v>4</v>
      </c>
      <c r="CV39" s="159"/>
      <c r="CW39" s="159"/>
      <c r="CX39" s="236"/>
      <c r="CY39" s="247"/>
      <c r="CZ39" s="228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236" t="s">
        <v>62</v>
      </c>
      <c r="DN39" s="236"/>
      <c r="DO39" s="236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60"/>
      <c r="EC39" s="167"/>
      <c r="ED39" s="168">
        <f t="shared" si="7"/>
        <v>14</v>
      </c>
      <c r="EE39" s="168">
        <f t="shared" si="12"/>
        <v>1</v>
      </c>
      <c r="EF39" s="168">
        <f t="shared" si="10"/>
        <v>1</v>
      </c>
      <c r="EG39" s="168">
        <f t="shared" si="13"/>
        <v>12</v>
      </c>
      <c r="EH39" s="195">
        <f t="shared" si="5"/>
        <v>3</v>
      </c>
      <c r="EI39" s="172">
        <f t="shared" si="14"/>
        <v>8</v>
      </c>
      <c r="EQ39" s="159"/>
      <c r="ER39" s="159"/>
      <c r="ES39" s="159"/>
      <c r="ET39" s="159"/>
      <c r="EU39" s="159"/>
      <c r="EV39" s="159"/>
      <c r="EW39" s="236"/>
      <c r="EX39" s="159"/>
    </row>
    <row r="40" spans="1:154" ht="18" customHeight="1" x14ac:dyDescent="0.25">
      <c r="A40" s="8">
        <v>36</v>
      </c>
      <c r="B40" s="155">
        <v>43247</v>
      </c>
      <c r="C40" s="32" t="s">
        <v>188</v>
      </c>
      <c r="D40" s="144" t="s">
        <v>316</v>
      </c>
      <c r="E40" s="9">
        <v>33</v>
      </c>
      <c r="F40" s="174" t="s">
        <v>34</v>
      </c>
      <c r="G40" s="175" t="s">
        <v>244</v>
      </c>
      <c r="H40" s="217">
        <v>10</v>
      </c>
      <c r="I40" s="133">
        <f t="shared" si="11"/>
        <v>10</v>
      </c>
      <c r="J40" s="111"/>
      <c r="K40" s="111"/>
      <c r="L40" s="159" t="s">
        <v>390</v>
      </c>
      <c r="M40" s="111"/>
      <c r="N40" s="111"/>
      <c r="O40" s="111"/>
      <c r="P40" s="159" t="s">
        <v>3</v>
      </c>
      <c r="Q40" s="248"/>
      <c r="R40" s="111"/>
      <c r="S40" s="159" t="s">
        <v>2</v>
      </c>
      <c r="T40" s="111"/>
      <c r="U40" s="159" t="s">
        <v>390</v>
      </c>
      <c r="V40" s="159" t="s">
        <v>390</v>
      </c>
      <c r="W40" s="232"/>
      <c r="X40" s="111"/>
      <c r="Y40" s="233"/>
      <c r="Z40" s="111"/>
      <c r="AA40" s="111"/>
      <c r="AB40" s="111"/>
      <c r="AC40" s="252"/>
      <c r="AD40" s="111"/>
      <c r="AE40" s="111" t="s">
        <v>62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 t="s">
        <v>62</v>
      </c>
      <c r="AR40" s="111"/>
      <c r="AS40" s="111"/>
      <c r="AT40" s="111"/>
      <c r="AU40" s="111"/>
      <c r="AV40" s="111"/>
      <c r="AW40" s="111"/>
      <c r="AX40" s="111"/>
      <c r="AY40" s="111"/>
      <c r="AZ40" s="111"/>
      <c r="BA40" s="111" t="s">
        <v>62</v>
      </c>
      <c r="BB40" s="111"/>
      <c r="BC40" s="111"/>
      <c r="BD40" s="111"/>
      <c r="BE40" s="111"/>
      <c r="BF40" s="111"/>
      <c r="BG40" s="111" t="s">
        <v>62</v>
      </c>
      <c r="BH40" s="111"/>
      <c r="BI40" s="111"/>
      <c r="BJ40" s="111"/>
      <c r="BK40" s="111"/>
      <c r="BL40" s="248"/>
      <c r="BM40" s="248"/>
      <c r="BN40" s="248"/>
      <c r="BO40" s="111"/>
      <c r="BP40" s="159" t="s">
        <v>390</v>
      </c>
      <c r="BQ40" s="111"/>
      <c r="BR40" s="111"/>
      <c r="BS40" s="111"/>
      <c r="BT40" s="111"/>
      <c r="BU40" s="159" t="s">
        <v>390</v>
      </c>
      <c r="BV40" s="159" t="s">
        <v>390</v>
      </c>
      <c r="BW40" s="111"/>
      <c r="BX40" s="111"/>
      <c r="BY40" s="111"/>
      <c r="BZ40" s="111"/>
      <c r="CA40" s="111"/>
      <c r="CB40" s="111"/>
      <c r="CC40" s="111"/>
      <c r="CD40" s="111"/>
      <c r="CE40" s="111"/>
      <c r="CF40" s="159" t="s">
        <v>62</v>
      </c>
      <c r="CG40" s="251"/>
      <c r="CH40" s="111"/>
      <c r="CI40" s="111"/>
      <c r="CJ40" s="111"/>
      <c r="CK40" s="159" t="s">
        <v>4</v>
      </c>
      <c r="CL40" s="159" t="s">
        <v>390</v>
      </c>
      <c r="CM40" s="159" t="s">
        <v>62</v>
      </c>
      <c r="CN40" s="111"/>
      <c r="CO40" s="232"/>
      <c r="CP40" s="232"/>
      <c r="CQ40" s="111"/>
      <c r="CR40" s="111"/>
      <c r="CS40" s="111" t="s">
        <v>62</v>
      </c>
      <c r="CT40" s="111" t="s">
        <v>62</v>
      </c>
      <c r="CU40" s="111" t="s">
        <v>4</v>
      </c>
      <c r="CV40" s="111"/>
      <c r="CW40" s="111"/>
      <c r="CX40" s="234"/>
      <c r="CY40" s="232"/>
      <c r="CZ40" s="233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234"/>
      <c r="DN40" s="234"/>
      <c r="DO40" s="234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0"/>
      <c r="EC40" s="171"/>
      <c r="ED40" s="172">
        <f t="shared" si="7"/>
        <v>10</v>
      </c>
      <c r="EE40" s="172">
        <f t="shared" si="12"/>
        <v>1</v>
      </c>
      <c r="EF40" s="172">
        <f t="shared" si="10"/>
        <v>1</v>
      </c>
      <c r="EG40" s="172">
        <f t="shared" si="13"/>
        <v>8</v>
      </c>
      <c r="EH40" s="195">
        <f t="shared" si="5"/>
        <v>2</v>
      </c>
      <c r="EI40" s="172">
        <f t="shared" si="14"/>
        <v>7</v>
      </c>
      <c r="EQ40" s="111"/>
      <c r="ER40" s="111"/>
      <c r="ES40" s="111"/>
      <c r="ET40" s="111"/>
      <c r="EU40" s="111"/>
      <c r="EV40" s="111"/>
      <c r="EW40" s="234"/>
      <c r="EX40" s="248"/>
    </row>
    <row r="41" spans="1:154" ht="18" customHeight="1" x14ac:dyDescent="0.25">
      <c r="A41" s="8">
        <v>37</v>
      </c>
      <c r="B41" s="124">
        <v>43247</v>
      </c>
      <c r="C41" s="40" t="s">
        <v>192</v>
      </c>
      <c r="D41" s="82" t="s">
        <v>320</v>
      </c>
      <c r="E41" s="1">
        <v>19</v>
      </c>
      <c r="F41" s="174" t="s">
        <v>396</v>
      </c>
      <c r="G41" s="175" t="s">
        <v>397</v>
      </c>
      <c r="H41" s="158">
        <v>4</v>
      </c>
      <c r="I41" s="133">
        <f t="shared" ref="I41" si="15">COUNTIF(J41:EB41,"AP")+COUNTIF(J41:EB41,"AD")+COUNTIF(J41:EB41,"AA")</f>
        <v>4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 t="s">
        <v>3</v>
      </c>
      <c r="AC41" s="252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 t="s">
        <v>62</v>
      </c>
      <c r="BA41" s="110"/>
      <c r="BB41" s="110"/>
      <c r="BC41" s="110" t="s">
        <v>62</v>
      </c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 t="s">
        <v>4</v>
      </c>
      <c r="DW41" s="110"/>
      <c r="DX41" s="110" t="s">
        <v>62</v>
      </c>
      <c r="DY41" s="110"/>
      <c r="DZ41" s="110"/>
      <c r="EA41" s="110"/>
      <c r="EB41" s="110"/>
      <c r="EC41" s="171"/>
      <c r="ED41" s="172">
        <f t="shared" ref="ED41" si="16">SUM(EE41,EF41,EG41)</f>
        <v>4</v>
      </c>
      <c r="EE41" s="172">
        <f t="shared" ref="EE41" si="17">COUNTIF(J41:EB41,"AD")</f>
        <v>0</v>
      </c>
      <c r="EF41" s="172">
        <f t="shared" ref="EF41" si="18">COUNTIF(J41:EB41,"AP")</f>
        <v>1</v>
      </c>
      <c r="EG41" s="172">
        <f t="shared" ref="EG41" si="19">COUNTIF(J41:EB41,"AA")</f>
        <v>3</v>
      </c>
      <c r="EH41" s="195">
        <f t="shared" si="5"/>
        <v>1</v>
      </c>
      <c r="EI41" s="172">
        <f t="shared" ref="EI41" si="20">COUNTIF(L41:ED41,"D")</f>
        <v>0</v>
      </c>
      <c r="EQ41" s="159"/>
      <c r="ER41" s="159"/>
      <c r="ES41" s="159"/>
      <c r="ET41" s="159"/>
      <c r="EU41" s="159"/>
      <c r="EV41" s="159"/>
      <c r="EW41" s="236"/>
      <c r="EX41" s="229"/>
    </row>
    <row r="42" spans="1:154" ht="18" customHeight="1" x14ac:dyDescent="0.25">
      <c r="A42" s="8">
        <v>38</v>
      </c>
      <c r="B42" s="41">
        <v>43253</v>
      </c>
      <c r="C42" s="36" t="s">
        <v>189</v>
      </c>
      <c r="D42" s="147" t="s">
        <v>317</v>
      </c>
      <c r="E42" s="9">
        <v>40</v>
      </c>
      <c r="F42" s="161" t="s">
        <v>245</v>
      </c>
      <c r="G42" s="162" t="s">
        <v>48</v>
      </c>
      <c r="H42" s="158">
        <v>4</v>
      </c>
      <c r="I42" s="133">
        <f t="shared" si="11"/>
        <v>4</v>
      </c>
      <c r="J42" s="159"/>
      <c r="K42" s="159"/>
      <c r="L42" s="159"/>
      <c r="M42" s="159"/>
      <c r="N42" s="159"/>
      <c r="O42" s="159"/>
      <c r="P42" s="159"/>
      <c r="Q42" s="159" t="s">
        <v>2</v>
      </c>
      <c r="R42" s="159"/>
      <c r="S42" s="159"/>
      <c r="T42" s="159"/>
      <c r="U42" s="159" t="s">
        <v>3</v>
      </c>
      <c r="V42" s="159"/>
      <c r="W42" s="227"/>
      <c r="X42" s="159"/>
      <c r="Y42" s="159" t="s">
        <v>390</v>
      </c>
      <c r="Z42" s="159"/>
      <c r="AA42" s="159"/>
      <c r="AB42" s="159"/>
      <c r="AC42" s="252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229"/>
      <c r="BM42" s="229"/>
      <c r="BN42" s="229"/>
      <c r="BO42" s="159" t="s">
        <v>62</v>
      </c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230"/>
      <c r="CH42" s="159"/>
      <c r="CI42" s="159"/>
      <c r="CJ42" s="159"/>
      <c r="CK42" s="159"/>
      <c r="CL42" s="159"/>
      <c r="CM42" s="159"/>
      <c r="CN42" s="159"/>
      <c r="CO42" s="227"/>
      <c r="CP42" s="227"/>
      <c r="CQ42" s="159"/>
      <c r="CR42" s="159"/>
      <c r="CS42" s="159"/>
      <c r="CT42" s="159"/>
      <c r="CU42" s="159"/>
      <c r="CV42" s="159"/>
      <c r="CW42" s="159" t="s">
        <v>62</v>
      </c>
      <c r="CX42" s="236"/>
      <c r="CY42" s="247"/>
      <c r="CZ42" s="228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236"/>
      <c r="DN42" s="236"/>
      <c r="DO42" s="236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60"/>
      <c r="EC42" s="167"/>
      <c r="ED42" s="168">
        <f t="shared" si="7"/>
        <v>4</v>
      </c>
      <c r="EE42" s="168">
        <f t="shared" si="12"/>
        <v>1</v>
      </c>
      <c r="EF42" s="168">
        <f t="shared" si="10"/>
        <v>1</v>
      </c>
      <c r="EG42" s="168">
        <f t="shared" si="13"/>
        <v>2</v>
      </c>
      <c r="EH42" s="195">
        <f t="shared" si="5"/>
        <v>0</v>
      </c>
      <c r="EI42" s="172">
        <f t="shared" si="14"/>
        <v>1</v>
      </c>
      <c r="EQ42" s="159"/>
      <c r="ER42" s="159"/>
      <c r="ES42" s="159"/>
      <c r="ET42" s="159"/>
      <c r="EU42" s="159"/>
      <c r="EV42" s="159"/>
      <c r="EW42" s="236"/>
      <c r="EX42" s="229"/>
    </row>
    <row r="43" spans="1:154" ht="18" customHeight="1" x14ac:dyDescent="0.25">
      <c r="A43" s="8">
        <v>39</v>
      </c>
      <c r="B43" s="288">
        <v>43254</v>
      </c>
      <c r="C43" s="68" t="s">
        <v>319</v>
      </c>
      <c r="D43" s="148" t="s">
        <v>318</v>
      </c>
      <c r="E43" s="1">
        <v>16</v>
      </c>
      <c r="F43" s="174" t="s">
        <v>34</v>
      </c>
      <c r="G43" s="175" t="s">
        <v>246</v>
      </c>
      <c r="H43" s="158">
        <v>8</v>
      </c>
      <c r="I43" s="133">
        <f t="shared" si="11"/>
        <v>8</v>
      </c>
      <c r="J43" s="111" t="s">
        <v>3</v>
      </c>
      <c r="K43" s="159" t="s">
        <v>2</v>
      </c>
      <c r="L43" s="159" t="s">
        <v>390</v>
      </c>
      <c r="M43" s="111"/>
      <c r="N43" s="111"/>
      <c r="O43" s="111"/>
      <c r="P43" s="159" t="s">
        <v>390</v>
      </c>
      <c r="Q43" s="248"/>
      <c r="R43" s="111"/>
      <c r="S43" s="111"/>
      <c r="T43" s="111"/>
      <c r="U43" s="111"/>
      <c r="V43" s="159" t="s">
        <v>390</v>
      </c>
      <c r="W43" s="232"/>
      <c r="X43" s="111"/>
      <c r="Y43" s="233"/>
      <c r="Z43" s="159"/>
      <c r="AA43" s="111"/>
      <c r="AB43" s="111"/>
      <c r="AC43" s="252"/>
      <c r="AD43" s="111" t="s">
        <v>62</v>
      </c>
      <c r="AE43" s="111"/>
      <c r="AF43" s="111" t="s">
        <v>62</v>
      </c>
      <c r="AG43" s="111" t="s">
        <v>390</v>
      </c>
      <c r="AH43" s="111"/>
      <c r="AI43" s="111"/>
      <c r="AJ43" s="111"/>
      <c r="AK43" s="111"/>
      <c r="AL43" s="111" t="s">
        <v>390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 t="s">
        <v>62</v>
      </c>
      <c r="AX43" s="111" t="s">
        <v>4</v>
      </c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220"/>
      <c r="BM43" s="220"/>
      <c r="BN43" s="220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221"/>
      <c r="CH43" s="111"/>
      <c r="CI43" s="111"/>
      <c r="CJ43" s="111"/>
      <c r="CK43" s="111"/>
      <c r="CL43" s="111"/>
      <c r="CM43" s="111"/>
      <c r="CN43" s="111"/>
      <c r="CO43" s="232"/>
      <c r="CP43" s="232"/>
      <c r="CQ43" s="111"/>
      <c r="CR43" s="111"/>
      <c r="CS43" s="111"/>
      <c r="CT43" s="111"/>
      <c r="CU43" s="111"/>
      <c r="CV43" s="111"/>
      <c r="CW43" s="111"/>
      <c r="CX43" s="234"/>
      <c r="CY43" s="249"/>
      <c r="CZ43" s="233"/>
      <c r="DA43" s="111"/>
      <c r="DB43" s="159" t="s">
        <v>62</v>
      </c>
      <c r="DC43" s="159"/>
      <c r="DD43" s="111" t="s">
        <v>62</v>
      </c>
      <c r="DE43" s="111"/>
      <c r="DF43" s="111"/>
      <c r="DG43" s="111"/>
      <c r="DH43" s="111"/>
      <c r="DI43" s="111"/>
      <c r="DJ43" s="111"/>
      <c r="DK43" s="111"/>
      <c r="DL43" s="159" t="s">
        <v>62</v>
      </c>
      <c r="DM43" s="234" t="s">
        <v>390</v>
      </c>
      <c r="DN43" s="234"/>
      <c r="DO43" s="234"/>
      <c r="DP43" s="111"/>
      <c r="DQ43" s="111"/>
      <c r="DR43" s="159" t="s">
        <v>390</v>
      </c>
      <c r="DS43" s="111" t="s">
        <v>390</v>
      </c>
      <c r="DT43" s="111"/>
      <c r="DU43" s="111"/>
      <c r="DV43" s="111"/>
      <c r="DW43" s="111"/>
      <c r="DX43" s="111"/>
      <c r="DY43" s="111"/>
      <c r="DZ43" s="111"/>
      <c r="EA43" s="111"/>
      <c r="EB43" s="110"/>
      <c r="EC43" s="171"/>
      <c r="ED43" s="172">
        <f t="shared" si="7"/>
        <v>8</v>
      </c>
      <c r="EE43" s="172">
        <f t="shared" si="12"/>
        <v>1</v>
      </c>
      <c r="EF43" s="172">
        <f t="shared" si="10"/>
        <v>1</v>
      </c>
      <c r="EG43" s="172">
        <f t="shared" si="13"/>
        <v>6</v>
      </c>
      <c r="EH43" s="195">
        <f t="shared" si="5"/>
        <v>1</v>
      </c>
      <c r="EI43" s="172">
        <f t="shared" si="14"/>
        <v>8</v>
      </c>
      <c r="EQ43" s="111"/>
      <c r="ER43" s="111"/>
      <c r="ES43" s="111"/>
      <c r="ET43" s="111"/>
      <c r="EU43" s="111"/>
      <c r="EV43" s="111"/>
      <c r="EW43" s="234"/>
      <c r="EX43" s="220"/>
    </row>
    <row r="44" spans="1:154" ht="18" customHeight="1" x14ac:dyDescent="0.25">
      <c r="A44" s="8">
        <v>40</v>
      </c>
      <c r="B44" s="41">
        <v>43254</v>
      </c>
      <c r="C44" s="35" t="s">
        <v>190</v>
      </c>
      <c r="D44" s="78" t="s">
        <v>322</v>
      </c>
      <c r="E44" s="9">
        <v>64</v>
      </c>
      <c r="F44" s="161" t="s">
        <v>34</v>
      </c>
      <c r="G44" s="162" t="s">
        <v>398</v>
      </c>
      <c r="H44" s="217">
        <v>7</v>
      </c>
      <c r="I44" s="133">
        <f t="shared" si="11"/>
        <v>7</v>
      </c>
      <c r="J44" s="159"/>
      <c r="K44" s="159"/>
      <c r="L44" s="159"/>
      <c r="M44" s="159"/>
      <c r="N44" s="159"/>
      <c r="O44" s="159"/>
      <c r="P44" s="159"/>
      <c r="Q44" s="159" t="s">
        <v>62</v>
      </c>
      <c r="R44" s="159"/>
      <c r="S44" s="159" t="s">
        <v>2</v>
      </c>
      <c r="T44" s="159"/>
      <c r="U44" s="159"/>
      <c r="V44" s="159"/>
      <c r="W44" s="227"/>
      <c r="X44" s="159"/>
      <c r="Y44" s="159" t="s">
        <v>3</v>
      </c>
      <c r="Z44" s="159"/>
      <c r="AA44" s="159"/>
      <c r="AB44" s="159"/>
      <c r="AC44" s="252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229"/>
      <c r="BM44" s="229"/>
      <c r="BN44" s="229"/>
      <c r="BO44" s="159" t="s">
        <v>4</v>
      </c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 t="s">
        <v>62</v>
      </c>
      <c r="CG44" s="230"/>
      <c r="CH44" s="159"/>
      <c r="CI44" s="159"/>
      <c r="CJ44" s="159"/>
      <c r="CK44" s="159"/>
      <c r="CL44" s="159"/>
      <c r="CM44" s="159"/>
      <c r="CN44" s="159"/>
      <c r="CO44" s="227"/>
      <c r="CP44" s="227"/>
      <c r="CQ44" s="159"/>
      <c r="CR44" s="159"/>
      <c r="CS44" s="159"/>
      <c r="CT44" s="159"/>
      <c r="CU44" s="159"/>
      <c r="CV44" s="159"/>
      <c r="CW44" s="159"/>
      <c r="CX44" s="236"/>
      <c r="CY44" s="159" t="s">
        <v>62</v>
      </c>
      <c r="CZ44" s="228"/>
      <c r="DA44" s="159" t="s">
        <v>62</v>
      </c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236"/>
      <c r="DN44" s="236"/>
      <c r="DO44" s="236"/>
      <c r="DP44" s="159"/>
      <c r="DQ44" s="159"/>
      <c r="DR44" s="159"/>
      <c r="DS44" s="159"/>
      <c r="DT44" s="159"/>
      <c r="DU44" s="159" t="s">
        <v>62</v>
      </c>
      <c r="DV44" s="159"/>
      <c r="DW44" s="159"/>
      <c r="DX44" s="159"/>
      <c r="DY44" s="159"/>
      <c r="DZ44" s="159"/>
      <c r="EA44" s="159"/>
      <c r="EB44" s="160"/>
      <c r="EC44" s="167"/>
      <c r="ED44" s="168">
        <f t="shared" si="7"/>
        <v>7</v>
      </c>
      <c r="EE44" s="168">
        <f t="shared" si="12"/>
        <v>1</v>
      </c>
      <c r="EF44" s="168">
        <f t="shared" si="10"/>
        <v>1</v>
      </c>
      <c r="EG44" s="168">
        <f t="shared" si="13"/>
        <v>5</v>
      </c>
      <c r="EH44" s="195">
        <f t="shared" si="5"/>
        <v>1</v>
      </c>
      <c r="EI44" s="172">
        <f t="shared" si="14"/>
        <v>0</v>
      </c>
      <c r="EQ44" s="159"/>
      <c r="ER44" s="159"/>
      <c r="ES44" s="159"/>
      <c r="ET44" s="159"/>
      <c r="EU44" s="159"/>
      <c r="EV44" s="159"/>
      <c r="EW44" s="236"/>
      <c r="EX44" s="229"/>
    </row>
    <row r="45" spans="1:154" ht="18" customHeight="1" x14ac:dyDescent="0.25">
      <c r="A45" s="8">
        <v>41</v>
      </c>
      <c r="B45" s="41">
        <v>43254</v>
      </c>
      <c r="C45" s="33" t="s">
        <v>191</v>
      </c>
      <c r="D45" s="149" t="s">
        <v>321</v>
      </c>
      <c r="E45" s="1">
        <v>47</v>
      </c>
      <c r="F45" s="174" t="s">
        <v>34</v>
      </c>
      <c r="G45" s="175" t="s">
        <v>247</v>
      </c>
      <c r="H45" s="158">
        <v>8</v>
      </c>
      <c r="I45" s="133">
        <f t="shared" si="11"/>
        <v>8</v>
      </c>
      <c r="J45" s="111"/>
      <c r="K45" s="111"/>
      <c r="L45" s="111"/>
      <c r="M45" s="111"/>
      <c r="N45" s="111"/>
      <c r="O45" s="111"/>
      <c r="P45" s="159" t="s">
        <v>390</v>
      </c>
      <c r="Q45" s="248"/>
      <c r="R45" s="111" t="s">
        <v>2</v>
      </c>
      <c r="S45" s="159" t="s">
        <v>390</v>
      </c>
      <c r="T45" s="111"/>
      <c r="U45" s="111"/>
      <c r="V45" s="111" t="s">
        <v>3</v>
      </c>
      <c r="W45" s="232"/>
      <c r="X45" s="111"/>
      <c r="Y45" s="233"/>
      <c r="Z45" s="111"/>
      <c r="AA45" s="111"/>
      <c r="AB45" s="111"/>
      <c r="AC45" s="252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59" t="s">
        <v>62</v>
      </c>
      <c r="BL45" s="111"/>
      <c r="BM45" s="170"/>
      <c r="BN45" s="248"/>
      <c r="BO45" s="111"/>
      <c r="BP45" s="159" t="s">
        <v>62</v>
      </c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59" t="s">
        <v>62</v>
      </c>
      <c r="CC45" s="111"/>
      <c r="CD45" s="111"/>
      <c r="CE45" s="111"/>
      <c r="CF45" s="111"/>
      <c r="CG45" s="251"/>
      <c r="CH45" s="111"/>
      <c r="CI45" s="111"/>
      <c r="CJ45" s="111"/>
      <c r="CK45" s="111"/>
      <c r="CL45" s="111"/>
      <c r="CM45" s="111"/>
      <c r="CN45" s="111"/>
      <c r="CO45" s="111"/>
      <c r="CP45" s="232"/>
      <c r="CQ45" s="111"/>
      <c r="CR45" s="111"/>
      <c r="CS45" s="111" t="s">
        <v>390</v>
      </c>
      <c r="CT45" s="111" t="s">
        <v>62</v>
      </c>
      <c r="CU45" s="111" t="s">
        <v>62</v>
      </c>
      <c r="CV45" s="111" t="s">
        <v>62</v>
      </c>
      <c r="CW45" s="111"/>
      <c r="CX45" s="234"/>
      <c r="CY45" s="232"/>
      <c r="CZ45" s="233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234"/>
      <c r="DN45" s="234"/>
      <c r="DO45" s="234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0"/>
      <c r="EC45" s="171"/>
      <c r="ED45" s="172">
        <f t="shared" si="7"/>
        <v>8</v>
      </c>
      <c r="EE45" s="172">
        <f t="shared" si="12"/>
        <v>1</v>
      </c>
      <c r="EF45" s="172">
        <f t="shared" si="10"/>
        <v>1</v>
      </c>
      <c r="EG45" s="172">
        <f t="shared" si="13"/>
        <v>6</v>
      </c>
      <c r="EH45" s="195">
        <f t="shared" si="5"/>
        <v>0</v>
      </c>
      <c r="EI45" s="172">
        <f t="shared" si="14"/>
        <v>3</v>
      </c>
      <c r="EQ45" s="111"/>
      <c r="ER45" s="111"/>
      <c r="ES45" s="111"/>
      <c r="ET45" s="111"/>
      <c r="EU45" s="111"/>
      <c r="EV45" s="111"/>
      <c r="EW45" s="234"/>
      <c r="EX45" s="248"/>
    </row>
    <row r="46" spans="1:154" ht="18" customHeight="1" x14ac:dyDescent="0.25">
      <c r="A46" s="308">
        <v>42</v>
      </c>
      <c r="B46" s="124">
        <v>43254</v>
      </c>
      <c r="C46" s="40" t="s">
        <v>192</v>
      </c>
      <c r="D46" s="82" t="s">
        <v>320</v>
      </c>
      <c r="E46" s="1">
        <v>19</v>
      </c>
      <c r="F46" s="294" t="s">
        <v>34</v>
      </c>
      <c r="G46" s="213" t="s">
        <v>395</v>
      </c>
      <c r="H46" s="291">
        <v>8</v>
      </c>
      <c r="I46" s="292">
        <f t="shared" si="11"/>
        <v>8</v>
      </c>
      <c r="J46" s="295"/>
      <c r="K46" s="295"/>
      <c r="L46" s="295"/>
      <c r="M46" s="295" t="s">
        <v>390</v>
      </c>
      <c r="N46" s="295"/>
      <c r="O46" s="295"/>
      <c r="P46" s="295"/>
      <c r="Q46" s="305"/>
      <c r="R46" s="295"/>
      <c r="S46" s="295"/>
      <c r="T46" s="295"/>
      <c r="U46" s="295"/>
      <c r="V46" s="295"/>
      <c r="W46" s="297"/>
      <c r="X46" s="295"/>
      <c r="Y46" s="298"/>
      <c r="Z46" s="295"/>
      <c r="AA46" s="295"/>
      <c r="AB46" s="295" t="s">
        <v>3</v>
      </c>
      <c r="AC46" s="252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 t="s">
        <v>62</v>
      </c>
      <c r="BA46" s="295"/>
      <c r="BB46" s="295" t="s">
        <v>62</v>
      </c>
      <c r="BC46" s="295" t="s">
        <v>62</v>
      </c>
      <c r="BD46" s="295"/>
      <c r="BE46" s="295"/>
      <c r="BF46" s="295" t="s">
        <v>62</v>
      </c>
      <c r="BG46" s="295" t="s">
        <v>62</v>
      </c>
      <c r="BH46" s="295"/>
      <c r="BI46" s="295"/>
      <c r="BJ46" s="295"/>
      <c r="BK46" s="295"/>
      <c r="BL46" s="305"/>
      <c r="BM46" s="305"/>
      <c r="BN46" s="30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306"/>
      <c r="CH46" s="295"/>
      <c r="CI46" s="295"/>
      <c r="CJ46" s="295"/>
      <c r="CK46" s="295"/>
      <c r="CL46" s="295"/>
      <c r="CM46" s="295"/>
      <c r="CN46" s="295"/>
      <c r="CO46" s="297"/>
      <c r="CP46" s="297" t="s">
        <v>62</v>
      </c>
      <c r="CQ46" s="295"/>
      <c r="CR46" s="295"/>
      <c r="CS46" s="295"/>
      <c r="CT46" s="295"/>
      <c r="CU46" s="295"/>
      <c r="CV46" s="295"/>
      <c r="CW46" s="295"/>
      <c r="CX46" s="301"/>
      <c r="CY46" s="307"/>
      <c r="CZ46" s="298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301"/>
      <c r="DN46" s="301"/>
      <c r="DO46" s="301"/>
      <c r="DP46" s="295"/>
      <c r="DQ46" s="295"/>
      <c r="DR46" s="295"/>
      <c r="DS46" s="295"/>
      <c r="DT46" s="295"/>
      <c r="DU46" s="295"/>
      <c r="DV46" s="295"/>
      <c r="DW46" s="295" t="s">
        <v>62</v>
      </c>
      <c r="DX46" s="295"/>
      <c r="DY46" s="295"/>
      <c r="DZ46" s="295"/>
      <c r="EA46" s="295"/>
      <c r="EB46" s="302"/>
      <c r="EC46" s="303"/>
      <c r="ED46" s="304">
        <f t="shared" si="7"/>
        <v>8</v>
      </c>
      <c r="EE46" s="304">
        <f t="shared" si="12"/>
        <v>0</v>
      </c>
      <c r="EF46" s="304">
        <f t="shared" si="10"/>
        <v>1</v>
      </c>
      <c r="EG46" s="304">
        <f t="shared" si="13"/>
        <v>7</v>
      </c>
      <c r="EH46" s="304">
        <f t="shared" si="5"/>
        <v>0</v>
      </c>
      <c r="EI46" s="172">
        <f t="shared" si="14"/>
        <v>1</v>
      </c>
      <c r="EQ46" s="159"/>
      <c r="ER46" s="159"/>
      <c r="ES46" s="159"/>
      <c r="ET46" s="159"/>
      <c r="EU46" s="159"/>
      <c r="EV46" s="159"/>
      <c r="EW46" s="236"/>
      <c r="EX46" s="229"/>
    </row>
    <row r="47" spans="1:154" ht="18" customHeight="1" x14ac:dyDescent="0.25">
      <c r="A47" s="8">
        <v>43</v>
      </c>
      <c r="B47" s="41">
        <v>43260</v>
      </c>
      <c r="C47" s="31" t="s">
        <v>193</v>
      </c>
      <c r="D47" s="83" t="s">
        <v>15</v>
      </c>
      <c r="E47" s="9">
        <v>17</v>
      </c>
      <c r="F47" s="174" t="s">
        <v>34</v>
      </c>
      <c r="G47" s="175" t="s">
        <v>233</v>
      </c>
      <c r="H47" s="158">
        <v>6</v>
      </c>
      <c r="I47" s="133">
        <f t="shared" si="11"/>
        <v>6</v>
      </c>
      <c r="J47" s="111"/>
      <c r="K47" s="111"/>
      <c r="L47" s="159" t="s">
        <v>390</v>
      </c>
      <c r="M47" s="111" t="s">
        <v>390</v>
      </c>
      <c r="N47" s="111"/>
      <c r="O47" s="111"/>
      <c r="P47" s="111"/>
      <c r="Q47" s="248"/>
      <c r="R47" s="111"/>
      <c r="S47" s="111"/>
      <c r="T47" s="111"/>
      <c r="U47" s="111"/>
      <c r="V47" s="111"/>
      <c r="W47" s="232"/>
      <c r="X47" s="111"/>
      <c r="Y47" s="233"/>
      <c r="Z47" s="159" t="s">
        <v>390</v>
      </c>
      <c r="AA47" s="159" t="s">
        <v>3</v>
      </c>
      <c r="AB47" s="111"/>
      <c r="AC47" s="252"/>
      <c r="AD47" s="111"/>
      <c r="AE47" s="111"/>
      <c r="AF47" s="111"/>
      <c r="AG47" s="111"/>
      <c r="AH47" s="111"/>
      <c r="AI47" s="111"/>
      <c r="AJ47" s="111"/>
      <c r="AK47" s="111" t="s">
        <v>62</v>
      </c>
      <c r="AL47" s="111"/>
      <c r="AM47" s="111"/>
      <c r="AN47" s="111"/>
      <c r="AO47" s="111"/>
      <c r="AP47" s="111"/>
      <c r="AQ47" s="111" t="s">
        <v>390</v>
      </c>
      <c r="AR47" s="111"/>
      <c r="AS47" s="111"/>
      <c r="AT47" s="111"/>
      <c r="AU47" s="159" t="s">
        <v>390</v>
      </c>
      <c r="AV47" s="111"/>
      <c r="AW47" s="111"/>
      <c r="AX47" s="111" t="s">
        <v>4</v>
      </c>
      <c r="AY47" s="111"/>
      <c r="AZ47" s="111"/>
      <c r="BA47" s="111"/>
      <c r="BB47" s="111"/>
      <c r="BC47" s="111"/>
      <c r="BD47" s="111"/>
      <c r="BE47" s="111" t="s">
        <v>390</v>
      </c>
      <c r="BF47" s="111"/>
      <c r="BG47" s="111"/>
      <c r="BH47" s="111"/>
      <c r="BI47" s="111"/>
      <c r="BJ47" s="111"/>
      <c r="BK47" s="111"/>
      <c r="BL47" s="220"/>
      <c r="BM47" s="220"/>
      <c r="BN47" s="220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81" t="s">
        <v>390</v>
      </c>
      <c r="BZ47" s="181" t="s">
        <v>390</v>
      </c>
      <c r="CA47" s="111"/>
      <c r="CB47" s="111"/>
      <c r="CC47" s="111"/>
      <c r="CD47" s="111"/>
      <c r="CE47" s="111"/>
      <c r="CF47" s="111"/>
      <c r="CG47" s="221"/>
      <c r="CH47" s="111"/>
      <c r="CI47" s="111"/>
      <c r="CJ47" s="111"/>
      <c r="CK47" s="111"/>
      <c r="CL47" s="111"/>
      <c r="CM47" s="111"/>
      <c r="CN47" s="111"/>
      <c r="CO47" s="159" t="s">
        <v>62</v>
      </c>
      <c r="CP47" s="232"/>
      <c r="CQ47" s="111"/>
      <c r="CR47" s="111"/>
      <c r="CS47" s="111"/>
      <c r="CT47" s="111"/>
      <c r="CU47" s="111"/>
      <c r="CV47" s="111"/>
      <c r="CW47" s="111"/>
      <c r="CX47" s="234"/>
      <c r="CY47" s="249"/>
      <c r="CZ47" s="233"/>
      <c r="DA47" s="111"/>
      <c r="DB47" s="159" t="s">
        <v>62</v>
      </c>
      <c r="DC47" s="159"/>
      <c r="DD47" s="111"/>
      <c r="DE47" s="159" t="s">
        <v>390</v>
      </c>
      <c r="DF47" s="111"/>
      <c r="DG47" s="159" t="s">
        <v>62</v>
      </c>
      <c r="DH47" s="159"/>
      <c r="DI47" s="111"/>
      <c r="DJ47" s="111"/>
      <c r="DK47" s="111"/>
      <c r="DL47" s="111"/>
      <c r="DM47" s="234"/>
      <c r="DN47" s="234" t="s">
        <v>4</v>
      </c>
      <c r="DO47" s="234"/>
      <c r="DP47" s="111" t="s">
        <v>390</v>
      </c>
      <c r="DQ47" s="111" t="s">
        <v>390</v>
      </c>
      <c r="DR47" s="111"/>
      <c r="DS47" s="111"/>
      <c r="DT47" s="111" t="s">
        <v>62</v>
      </c>
      <c r="DU47" s="111"/>
      <c r="DV47" s="111"/>
      <c r="DW47" s="111"/>
      <c r="DX47" s="111"/>
      <c r="DY47" s="111"/>
      <c r="DZ47" s="111"/>
      <c r="EA47" s="111"/>
      <c r="EB47" s="110"/>
      <c r="EC47" s="171"/>
      <c r="ED47" s="172">
        <f t="shared" si="7"/>
        <v>6</v>
      </c>
      <c r="EE47" s="172">
        <f t="shared" si="12"/>
        <v>0</v>
      </c>
      <c r="EF47" s="172">
        <f t="shared" si="10"/>
        <v>1</v>
      </c>
      <c r="EG47" s="172">
        <f t="shared" si="13"/>
        <v>5</v>
      </c>
      <c r="EH47" s="195">
        <f t="shared" si="5"/>
        <v>2</v>
      </c>
      <c r="EI47" s="172">
        <f t="shared" si="14"/>
        <v>11</v>
      </c>
      <c r="EQ47" s="111"/>
      <c r="ER47" s="111"/>
      <c r="ES47" s="111"/>
      <c r="ET47" s="111"/>
      <c r="EU47" s="111"/>
      <c r="EV47" s="111"/>
      <c r="EW47" s="234"/>
      <c r="EX47" s="220"/>
    </row>
    <row r="48" spans="1:154" ht="18" customHeight="1" x14ac:dyDescent="0.25">
      <c r="A48" s="16">
        <v>44</v>
      </c>
      <c r="B48" s="41">
        <v>42895</v>
      </c>
      <c r="C48" s="32" t="s">
        <v>194</v>
      </c>
      <c r="D48" s="144" t="s">
        <v>323</v>
      </c>
      <c r="E48" s="9">
        <v>33</v>
      </c>
      <c r="F48" s="161" t="s">
        <v>34</v>
      </c>
      <c r="G48" s="162" t="s">
        <v>238</v>
      </c>
      <c r="H48" s="158">
        <v>6</v>
      </c>
      <c r="I48" s="133">
        <f t="shared" si="11"/>
        <v>6</v>
      </c>
      <c r="J48" s="159"/>
      <c r="K48" s="159"/>
      <c r="L48" s="159"/>
      <c r="M48" s="159"/>
      <c r="N48" s="159"/>
      <c r="O48" s="159"/>
      <c r="P48" s="159" t="s">
        <v>390</v>
      </c>
      <c r="Q48" s="229"/>
      <c r="R48" s="159" t="s">
        <v>3</v>
      </c>
      <c r="S48" s="159"/>
      <c r="T48" s="159"/>
      <c r="U48" s="159"/>
      <c r="V48" s="159" t="s">
        <v>390</v>
      </c>
      <c r="W48" s="227"/>
      <c r="X48" s="159"/>
      <c r="Y48" s="228"/>
      <c r="Z48" s="159"/>
      <c r="AA48" s="159"/>
      <c r="AB48" s="159"/>
      <c r="AC48" s="252"/>
      <c r="AD48" s="159"/>
      <c r="AE48" s="159"/>
      <c r="AF48" s="159"/>
      <c r="AG48" s="159" t="s">
        <v>390</v>
      </c>
      <c r="AH48" s="159" t="s">
        <v>390</v>
      </c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 t="s">
        <v>62</v>
      </c>
      <c r="BL48" s="229"/>
      <c r="BM48" s="229"/>
      <c r="BN48" s="229"/>
      <c r="BO48" s="159"/>
      <c r="BP48" s="159"/>
      <c r="BQ48" s="159"/>
      <c r="BR48" s="159"/>
      <c r="BS48" s="159"/>
      <c r="BT48" s="159"/>
      <c r="BU48" s="159" t="s">
        <v>62</v>
      </c>
      <c r="BV48" s="159"/>
      <c r="BW48" s="159"/>
      <c r="BX48" s="159"/>
      <c r="BY48" s="181"/>
      <c r="BZ48" s="181"/>
      <c r="CA48" s="159"/>
      <c r="CB48" s="159"/>
      <c r="CC48" s="159"/>
      <c r="CD48" s="159"/>
      <c r="CE48" s="159"/>
      <c r="CF48" s="159"/>
      <c r="CG48" s="159" t="s">
        <v>62</v>
      </c>
      <c r="CH48" s="159"/>
      <c r="CI48" s="159"/>
      <c r="CJ48" s="159"/>
      <c r="CK48" s="159"/>
      <c r="CL48" s="159"/>
      <c r="CM48" s="159" t="s">
        <v>62</v>
      </c>
      <c r="CN48" s="159" t="s">
        <v>62</v>
      </c>
      <c r="CO48" s="227"/>
      <c r="CP48" s="227"/>
      <c r="CQ48" s="159"/>
      <c r="CR48" s="159"/>
      <c r="CS48" s="159"/>
      <c r="CT48" s="159"/>
      <c r="CU48" s="159"/>
      <c r="CV48" s="159"/>
      <c r="CW48" s="159"/>
      <c r="CX48" s="236"/>
      <c r="CY48" s="247"/>
      <c r="CZ48" s="228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236"/>
      <c r="DN48" s="236"/>
      <c r="DO48" s="236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60"/>
      <c r="EC48" s="167"/>
      <c r="ED48" s="168">
        <f t="shared" si="7"/>
        <v>6</v>
      </c>
      <c r="EE48" s="168">
        <f t="shared" si="12"/>
        <v>0</v>
      </c>
      <c r="EF48" s="168">
        <f t="shared" si="10"/>
        <v>1</v>
      </c>
      <c r="EG48" s="168">
        <f t="shared" si="13"/>
        <v>5</v>
      </c>
      <c r="EH48" s="195">
        <f t="shared" si="5"/>
        <v>0</v>
      </c>
      <c r="EI48" s="172">
        <f t="shared" si="14"/>
        <v>4</v>
      </c>
      <c r="EQ48" s="159"/>
      <c r="ER48" s="159"/>
      <c r="ES48" s="159"/>
      <c r="ET48" s="159"/>
      <c r="EU48" s="159"/>
      <c r="EV48" s="159"/>
      <c r="EW48" s="236"/>
      <c r="EX48" s="229"/>
    </row>
    <row r="49" spans="1:154" ht="18" customHeight="1" x14ac:dyDescent="0.25">
      <c r="A49" s="289">
        <v>44</v>
      </c>
      <c r="B49" s="288">
        <v>42895</v>
      </c>
      <c r="C49" s="81" t="s">
        <v>288</v>
      </c>
      <c r="D49" s="219" t="s">
        <v>389</v>
      </c>
      <c r="E49" s="15">
        <v>17</v>
      </c>
      <c r="F49" s="2" t="s">
        <v>34</v>
      </c>
      <c r="G49" s="14" t="s">
        <v>239</v>
      </c>
      <c r="H49" s="12">
        <v>8</v>
      </c>
      <c r="I49" s="19">
        <f t="shared" si="11"/>
        <v>6</v>
      </c>
      <c r="J49" s="269"/>
      <c r="K49" s="269" t="s">
        <v>3</v>
      </c>
      <c r="L49" s="269" t="s">
        <v>2</v>
      </c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52"/>
      <c r="AD49" s="264"/>
      <c r="AE49" s="264"/>
      <c r="AF49" s="264"/>
      <c r="AG49" s="264" t="s">
        <v>62</v>
      </c>
      <c r="AH49" s="264" t="s">
        <v>62</v>
      </c>
      <c r="AI49" s="264"/>
      <c r="AJ49" s="264"/>
      <c r="AK49" s="264"/>
      <c r="AL49" s="264" t="s">
        <v>62</v>
      </c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 t="s">
        <v>62</v>
      </c>
      <c r="CD49" s="264"/>
      <c r="CE49" s="264"/>
      <c r="CF49" s="264"/>
      <c r="CG49" s="273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72"/>
      <c r="ED49" s="5">
        <f t="shared" ref="ED49" si="21">SUM(EE49,EF49,EG49)</f>
        <v>6</v>
      </c>
      <c r="EE49" s="5">
        <f t="shared" si="12"/>
        <v>1</v>
      </c>
      <c r="EF49" s="5">
        <f t="shared" si="10"/>
        <v>1</v>
      </c>
      <c r="EG49" s="5">
        <f t="shared" si="13"/>
        <v>4</v>
      </c>
      <c r="EH49" s="195">
        <f t="shared" si="5"/>
        <v>0</v>
      </c>
      <c r="EI49" s="172">
        <f t="shared" si="14"/>
        <v>0</v>
      </c>
      <c r="EQ49" s="264"/>
      <c r="ER49" s="264"/>
      <c r="ES49" s="264"/>
      <c r="ET49" s="264"/>
      <c r="EU49" s="264"/>
      <c r="EV49" s="264"/>
      <c r="EW49" s="264"/>
      <c r="EX49" s="264"/>
    </row>
    <row r="50" spans="1:154" ht="18" customHeight="1" x14ac:dyDescent="0.25">
      <c r="A50" s="8">
        <v>45</v>
      </c>
      <c r="B50" s="41">
        <v>43261</v>
      </c>
      <c r="C50" s="31" t="s">
        <v>193</v>
      </c>
      <c r="D50" s="83" t="s">
        <v>15</v>
      </c>
      <c r="E50" s="1">
        <v>17</v>
      </c>
      <c r="F50" s="174" t="s">
        <v>34</v>
      </c>
      <c r="G50" s="175" t="s">
        <v>233</v>
      </c>
      <c r="H50" s="158">
        <v>5</v>
      </c>
      <c r="I50" s="133">
        <f t="shared" si="11"/>
        <v>5</v>
      </c>
      <c r="J50" s="111"/>
      <c r="K50" s="111"/>
      <c r="L50" s="159" t="s">
        <v>390</v>
      </c>
      <c r="M50" s="111" t="s">
        <v>3</v>
      </c>
      <c r="N50" s="111"/>
      <c r="O50" s="111"/>
      <c r="P50" s="111"/>
      <c r="Q50" s="248"/>
      <c r="R50" s="111"/>
      <c r="S50" s="111"/>
      <c r="T50" s="111"/>
      <c r="U50" s="111"/>
      <c r="V50" s="111"/>
      <c r="W50" s="232"/>
      <c r="X50" s="111"/>
      <c r="Y50" s="233"/>
      <c r="Z50" s="159" t="s">
        <v>390</v>
      </c>
      <c r="AA50" s="111"/>
      <c r="AB50" s="111"/>
      <c r="AC50" s="252"/>
      <c r="AD50" s="111"/>
      <c r="AE50" s="111"/>
      <c r="AF50" s="111"/>
      <c r="AG50" s="111" t="s">
        <v>390</v>
      </c>
      <c r="AH50" s="111"/>
      <c r="AI50" s="111"/>
      <c r="AJ50" s="111" t="s">
        <v>62</v>
      </c>
      <c r="AK50" s="111"/>
      <c r="AL50" s="111" t="s">
        <v>390</v>
      </c>
      <c r="AM50" s="111"/>
      <c r="AN50" s="111"/>
      <c r="AO50" s="111" t="s">
        <v>62</v>
      </c>
      <c r="AP50" s="111"/>
      <c r="AQ50" s="111" t="s">
        <v>390</v>
      </c>
      <c r="AR50" s="111"/>
      <c r="AS50" s="111"/>
      <c r="AT50" s="159" t="s">
        <v>390</v>
      </c>
      <c r="AU50" s="111"/>
      <c r="AV50" s="111"/>
      <c r="AW50" s="111"/>
      <c r="AX50" s="111" t="s">
        <v>62</v>
      </c>
      <c r="AY50" s="111"/>
      <c r="AZ50" s="111"/>
      <c r="BA50" s="111"/>
      <c r="BB50" s="111"/>
      <c r="BC50" s="111"/>
      <c r="BD50" s="111"/>
      <c r="BE50" s="111" t="s">
        <v>390</v>
      </c>
      <c r="BF50" s="111"/>
      <c r="BG50" s="111"/>
      <c r="BH50" s="111"/>
      <c r="BI50" s="111"/>
      <c r="BJ50" s="111"/>
      <c r="BK50" s="111"/>
      <c r="BL50" s="220"/>
      <c r="BM50" s="220"/>
      <c r="BN50" s="220"/>
      <c r="BO50" s="111"/>
      <c r="BP50" s="159" t="s">
        <v>390</v>
      </c>
      <c r="BQ50" s="111"/>
      <c r="BR50" s="111"/>
      <c r="BS50" s="111"/>
      <c r="BT50" s="111"/>
      <c r="BU50" s="111"/>
      <c r="BV50" s="111"/>
      <c r="BW50" s="111"/>
      <c r="BX50" s="111"/>
      <c r="BY50" s="181" t="s">
        <v>390</v>
      </c>
      <c r="BZ50" s="181" t="s">
        <v>390</v>
      </c>
      <c r="CA50" s="111"/>
      <c r="CB50" s="111"/>
      <c r="CC50" s="111"/>
      <c r="CD50" s="111"/>
      <c r="CE50" s="111"/>
      <c r="CF50" s="111"/>
      <c r="CG50" s="221"/>
      <c r="CH50" s="111"/>
      <c r="CI50" s="111"/>
      <c r="CJ50" s="111"/>
      <c r="CK50" s="111"/>
      <c r="CL50" s="111"/>
      <c r="CM50" s="111"/>
      <c r="CN50" s="111"/>
      <c r="CO50" s="159" t="s">
        <v>62</v>
      </c>
      <c r="CP50" s="232"/>
      <c r="CQ50" s="111"/>
      <c r="CR50" s="111"/>
      <c r="CS50" s="111"/>
      <c r="CT50" s="111"/>
      <c r="CU50" s="111"/>
      <c r="CV50" s="111"/>
      <c r="CW50" s="111"/>
      <c r="CX50" s="234"/>
      <c r="CY50" s="249"/>
      <c r="CZ50" s="233"/>
      <c r="DA50" s="111"/>
      <c r="DB50" s="159" t="s">
        <v>390</v>
      </c>
      <c r="DC50" s="159"/>
      <c r="DD50" s="111"/>
      <c r="DE50" s="159" t="s">
        <v>390</v>
      </c>
      <c r="DF50" s="111"/>
      <c r="DG50" s="111"/>
      <c r="DH50" s="111"/>
      <c r="DI50" s="111"/>
      <c r="DJ50" s="111"/>
      <c r="DK50" s="111"/>
      <c r="DL50" s="111"/>
      <c r="DM50" s="234"/>
      <c r="DN50" s="234" t="s">
        <v>4</v>
      </c>
      <c r="DO50" s="234"/>
      <c r="DP50" s="111" t="s">
        <v>390</v>
      </c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0"/>
      <c r="EC50" s="171"/>
      <c r="ED50" s="172">
        <f t="shared" si="7"/>
        <v>5</v>
      </c>
      <c r="EE50" s="172">
        <f t="shared" si="12"/>
        <v>0</v>
      </c>
      <c r="EF50" s="172">
        <f t="shared" si="10"/>
        <v>1</v>
      </c>
      <c r="EG50" s="172">
        <f t="shared" si="13"/>
        <v>4</v>
      </c>
      <c r="EH50" s="195">
        <f t="shared" ref="EH50:EH81" si="22">COUNTIF(K50:EC50,"R")</f>
        <v>1</v>
      </c>
      <c r="EI50" s="172">
        <f t="shared" si="14"/>
        <v>13</v>
      </c>
      <c r="EQ50" s="111"/>
      <c r="ER50" s="111"/>
      <c r="ES50" s="111"/>
      <c r="ET50" s="111"/>
      <c r="EU50" s="111"/>
      <c r="EV50" s="111"/>
      <c r="EW50" s="234"/>
      <c r="EX50" s="220"/>
    </row>
    <row r="51" spans="1:154" ht="18" customHeight="1" x14ac:dyDescent="0.25">
      <c r="A51" s="16">
        <v>46</v>
      </c>
      <c r="B51" s="41">
        <v>43261</v>
      </c>
      <c r="C51" s="32" t="s">
        <v>194</v>
      </c>
      <c r="D51" s="144" t="s">
        <v>323</v>
      </c>
      <c r="E51" s="1">
        <v>33</v>
      </c>
      <c r="F51" s="161" t="s">
        <v>34</v>
      </c>
      <c r="G51" s="162" t="s">
        <v>32</v>
      </c>
      <c r="H51" s="163">
        <v>8</v>
      </c>
      <c r="I51" s="164">
        <f t="shared" si="11"/>
        <v>7</v>
      </c>
      <c r="J51" s="159"/>
      <c r="K51" s="159"/>
      <c r="L51" s="159"/>
      <c r="M51" s="159"/>
      <c r="N51" s="159" t="s">
        <v>3</v>
      </c>
      <c r="O51" s="159"/>
      <c r="P51" s="159" t="s">
        <v>62</v>
      </c>
      <c r="Q51" s="229"/>
      <c r="R51" s="159" t="s">
        <v>2</v>
      </c>
      <c r="S51" s="159"/>
      <c r="T51" s="159"/>
      <c r="U51" s="159"/>
      <c r="V51" s="159"/>
      <c r="W51" s="227"/>
      <c r="X51" s="159"/>
      <c r="Y51" s="228"/>
      <c r="Z51" s="159"/>
      <c r="AA51" s="159"/>
      <c r="AB51" s="159"/>
      <c r="AC51" s="252"/>
      <c r="AD51" s="159" t="s">
        <v>62</v>
      </c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 t="s">
        <v>62</v>
      </c>
      <c r="BL51" s="229"/>
      <c r="BM51" s="229"/>
      <c r="BN51" s="229"/>
      <c r="BO51" s="159" t="s">
        <v>390</v>
      </c>
      <c r="BP51" s="159"/>
      <c r="BQ51" s="159" t="s">
        <v>62</v>
      </c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 t="s">
        <v>62</v>
      </c>
      <c r="CH51" s="159"/>
      <c r="CI51" s="159"/>
      <c r="CJ51" s="159"/>
      <c r="CK51" s="159"/>
      <c r="CL51" s="159"/>
      <c r="CM51" s="159"/>
      <c r="CN51" s="159"/>
      <c r="CO51" s="227"/>
      <c r="CP51" s="227"/>
      <c r="CQ51" s="159"/>
      <c r="CR51" s="159"/>
      <c r="CS51" s="159"/>
      <c r="CT51" s="159"/>
      <c r="CU51" s="159"/>
      <c r="CV51" s="159"/>
      <c r="CW51" s="159"/>
      <c r="CX51" s="236"/>
      <c r="CY51" s="247"/>
      <c r="CZ51" s="228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236"/>
      <c r="DN51" s="236"/>
      <c r="DO51" s="236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60"/>
      <c r="EC51" s="167"/>
      <c r="ED51" s="168">
        <f t="shared" si="7"/>
        <v>7</v>
      </c>
      <c r="EE51" s="168">
        <f t="shared" si="12"/>
        <v>1</v>
      </c>
      <c r="EF51" s="168">
        <f t="shared" si="10"/>
        <v>1</v>
      </c>
      <c r="EG51" s="168">
        <f t="shared" si="13"/>
        <v>5</v>
      </c>
      <c r="EH51" s="195">
        <f t="shared" si="22"/>
        <v>0</v>
      </c>
      <c r="EI51" s="172">
        <f t="shared" si="14"/>
        <v>1</v>
      </c>
      <c r="EQ51" s="159"/>
      <c r="ER51" s="159"/>
      <c r="ES51" s="159"/>
      <c r="ET51" s="159"/>
      <c r="EU51" s="159"/>
      <c r="EV51" s="159"/>
      <c r="EW51" s="236"/>
      <c r="EX51" s="229"/>
    </row>
    <row r="52" spans="1:154" ht="18" customHeight="1" x14ac:dyDescent="0.25">
      <c r="A52" s="8">
        <v>47</v>
      </c>
      <c r="B52" s="41">
        <v>43261</v>
      </c>
      <c r="C52" s="32" t="s">
        <v>195</v>
      </c>
      <c r="D52" s="144" t="s">
        <v>324</v>
      </c>
      <c r="E52" s="9">
        <v>33</v>
      </c>
      <c r="F52" s="174" t="s">
        <v>34</v>
      </c>
      <c r="G52" s="175" t="s">
        <v>248</v>
      </c>
      <c r="H52" s="173">
        <v>5</v>
      </c>
      <c r="I52" s="117">
        <f t="shared" si="11"/>
        <v>4</v>
      </c>
      <c r="J52" s="111"/>
      <c r="K52" s="111"/>
      <c r="L52" s="111"/>
      <c r="M52" s="111"/>
      <c r="N52" s="111"/>
      <c r="O52" s="111"/>
      <c r="P52" s="159"/>
      <c r="Q52" s="255"/>
      <c r="R52" s="111"/>
      <c r="S52" s="159" t="s">
        <v>4</v>
      </c>
      <c r="T52" s="111"/>
      <c r="U52" s="111"/>
      <c r="V52" s="159" t="s">
        <v>3</v>
      </c>
      <c r="W52" s="232"/>
      <c r="X52" s="111"/>
      <c r="Y52" s="233"/>
      <c r="Z52" s="111"/>
      <c r="AA52" s="111"/>
      <c r="AB52" s="111"/>
      <c r="AC52" s="252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220"/>
      <c r="BM52" s="220"/>
      <c r="BN52" s="220"/>
      <c r="BO52" s="111"/>
      <c r="BP52" s="111"/>
      <c r="BQ52" s="111"/>
      <c r="BR52" s="111"/>
      <c r="BS52" s="111"/>
      <c r="BT52" s="111"/>
      <c r="BU52" s="111"/>
      <c r="BV52" s="159" t="s">
        <v>62</v>
      </c>
      <c r="BW52" s="111"/>
      <c r="BX52" s="111"/>
      <c r="BY52" s="111"/>
      <c r="BZ52" s="111"/>
      <c r="CA52" s="111"/>
      <c r="CB52" s="111"/>
      <c r="CC52" s="111"/>
      <c r="CD52" s="159" t="s">
        <v>62</v>
      </c>
      <c r="CE52" s="111"/>
      <c r="CF52" s="159"/>
      <c r="CG52" s="221"/>
      <c r="CH52" s="111"/>
      <c r="CI52" s="111"/>
      <c r="CJ52" s="111"/>
      <c r="CK52" s="111"/>
      <c r="CL52" s="111"/>
      <c r="CM52" s="111"/>
      <c r="CN52" s="111"/>
      <c r="CO52" s="232"/>
      <c r="CP52" s="232"/>
      <c r="CQ52" s="111"/>
      <c r="CR52" s="111"/>
      <c r="CS52" s="111" t="s">
        <v>62</v>
      </c>
      <c r="CT52" s="111"/>
      <c r="CU52" s="111"/>
      <c r="CV52" s="111"/>
      <c r="CW52" s="111"/>
      <c r="CX52" s="234"/>
      <c r="CY52" s="249"/>
      <c r="CZ52" s="233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234"/>
      <c r="DN52" s="234"/>
      <c r="DO52" s="234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0"/>
      <c r="EC52" s="171"/>
      <c r="ED52" s="172">
        <f t="shared" si="7"/>
        <v>4</v>
      </c>
      <c r="EE52" s="172">
        <f t="shared" si="12"/>
        <v>0</v>
      </c>
      <c r="EF52" s="172">
        <f t="shared" si="10"/>
        <v>1</v>
      </c>
      <c r="EG52" s="172">
        <f t="shared" si="13"/>
        <v>3</v>
      </c>
      <c r="EH52" s="195">
        <f t="shared" si="22"/>
        <v>1</v>
      </c>
      <c r="EI52" s="172">
        <f t="shared" si="14"/>
        <v>0</v>
      </c>
      <c r="EQ52" s="111"/>
      <c r="ER52" s="111"/>
      <c r="ES52" s="111"/>
      <c r="ET52" s="111"/>
      <c r="EU52" s="111"/>
      <c r="EV52" s="111"/>
      <c r="EW52" s="234"/>
      <c r="EX52" s="220"/>
    </row>
    <row r="53" spans="1:154" ht="18" customHeight="1" x14ac:dyDescent="0.25">
      <c r="A53" s="8">
        <v>48</v>
      </c>
      <c r="B53" s="41">
        <v>43261</v>
      </c>
      <c r="C53" s="35" t="s">
        <v>196</v>
      </c>
      <c r="D53" s="78" t="s">
        <v>302</v>
      </c>
      <c r="E53" s="1">
        <v>64</v>
      </c>
      <c r="F53" s="161" t="s">
        <v>34</v>
      </c>
      <c r="G53" s="162" t="s">
        <v>30</v>
      </c>
      <c r="H53" s="158">
        <v>3</v>
      </c>
      <c r="I53" s="133">
        <f t="shared" si="11"/>
        <v>3</v>
      </c>
      <c r="J53" s="159"/>
      <c r="K53" s="159"/>
      <c r="L53" s="159"/>
      <c r="M53" s="159"/>
      <c r="N53" s="159"/>
      <c r="O53" s="159"/>
      <c r="P53" s="159"/>
      <c r="Q53" s="229"/>
      <c r="R53" s="159"/>
      <c r="S53" s="159"/>
      <c r="T53" s="159"/>
      <c r="U53" s="159"/>
      <c r="V53" s="159"/>
      <c r="W53" s="227"/>
      <c r="X53" s="159" t="s">
        <v>3</v>
      </c>
      <c r="Y53" s="159" t="s">
        <v>390</v>
      </c>
      <c r="Z53" s="159"/>
      <c r="AA53" s="159"/>
      <c r="AB53" s="159"/>
      <c r="AC53" s="252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229"/>
      <c r="BM53" s="229"/>
      <c r="BN53" s="159"/>
      <c r="BO53" s="159" t="s">
        <v>390</v>
      </c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230"/>
      <c r="CH53" s="159"/>
      <c r="CI53" s="159"/>
      <c r="CJ53" s="159"/>
      <c r="CK53" s="159"/>
      <c r="CL53" s="159"/>
      <c r="CM53" s="159"/>
      <c r="CN53" s="159"/>
      <c r="CO53" s="227"/>
      <c r="CP53" s="227"/>
      <c r="CQ53" s="159"/>
      <c r="CR53" s="159"/>
      <c r="CS53" s="159"/>
      <c r="CT53" s="159"/>
      <c r="CU53" s="159"/>
      <c r="CV53" s="159"/>
      <c r="CW53" s="159"/>
      <c r="CX53" s="236"/>
      <c r="CY53" s="159" t="s">
        <v>62</v>
      </c>
      <c r="CZ53" s="228"/>
      <c r="DA53" s="159" t="s">
        <v>62</v>
      </c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236"/>
      <c r="DN53" s="236"/>
      <c r="DO53" s="236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60"/>
      <c r="EC53" s="167"/>
      <c r="ED53" s="168">
        <f t="shared" si="7"/>
        <v>3</v>
      </c>
      <c r="EE53" s="168">
        <f t="shared" si="12"/>
        <v>0</v>
      </c>
      <c r="EF53" s="168">
        <f t="shared" si="10"/>
        <v>1</v>
      </c>
      <c r="EG53" s="168">
        <f t="shared" si="13"/>
        <v>2</v>
      </c>
      <c r="EH53" s="195">
        <f t="shared" si="22"/>
        <v>0</v>
      </c>
      <c r="EI53" s="172">
        <f t="shared" si="14"/>
        <v>2</v>
      </c>
      <c r="EQ53" s="159"/>
      <c r="ER53" s="159"/>
      <c r="ES53" s="159"/>
      <c r="ET53" s="159"/>
      <c r="EU53" s="159"/>
      <c r="EV53" s="159"/>
      <c r="EW53" s="236"/>
      <c r="EX53" s="159"/>
    </row>
    <row r="54" spans="1:154" ht="18" customHeight="1" x14ac:dyDescent="0.25">
      <c r="A54" s="16">
        <v>49</v>
      </c>
      <c r="B54" s="41">
        <v>43267</v>
      </c>
      <c r="C54" s="35" t="s">
        <v>197</v>
      </c>
      <c r="D54" s="78" t="s">
        <v>340</v>
      </c>
      <c r="E54" s="1">
        <v>64</v>
      </c>
      <c r="F54" s="174" t="s">
        <v>34</v>
      </c>
      <c r="G54" s="175" t="s">
        <v>249</v>
      </c>
      <c r="H54" s="158">
        <v>6</v>
      </c>
      <c r="I54" s="133">
        <f t="shared" si="11"/>
        <v>6</v>
      </c>
      <c r="J54" s="111"/>
      <c r="K54" s="111"/>
      <c r="L54" s="111"/>
      <c r="M54" s="111"/>
      <c r="N54" s="111"/>
      <c r="O54" s="111"/>
      <c r="P54" s="111"/>
      <c r="Q54" s="159" t="s">
        <v>390</v>
      </c>
      <c r="R54" s="111" t="s">
        <v>390</v>
      </c>
      <c r="S54" s="111"/>
      <c r="T54" s="159" t="s">
        <v>2</v>
      </c>
      <c r="U54" s="159" t="s">
        <v>390</v>
      </c>
      <c r="V54" s="111"/>
      <c r="W54" s="232"/>
      <c r="X54" s="111"/>
      <c r="Y54" s="159" t="s">
        <v>3</v>
      </c>
      <c r="Z54" s="111"/>
      <c r="AA54" s="111"/>
      <c r="AB54" s="111"/>
      <c r="AC54" s="252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220"/>
      <c r="BM54" s="220"/>
      <c r="BN54" s="22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59" t="s">
        <v>62</v>
      </c>
      <c r="CC54" s="111"/>
      <c r="CD54" s="111"/>
      <c r="CE54" s="111"/>
      <c r="CF54" s="111"/>
      <c r="CG54" s="221"/>
      <c r="CH54" s="111"/>
      <c r="CI54" s="111"/>
      <c r="CJ54" s="111"/>
      <c r="CK54" s="111"/>
      <c r="CL54" s="111"/>
      <c r="CM54" s="111"/>
      <c r="CN54" s="111"/>
      <c r="CO54" s="232"/>
      <c r="CP54" s="232"/>
      <c r="CQ54" s="111"/>
      <c r="CR54" s="111" t="s">
        <v>62</v>
      </c>
      <c r="CS54" s="111"/>
      <c r="CT54" s="111"/>
      <c r="CU54" s="111"/>
      <c r="CV54" s="111"/>
      <c r="CW54" s="111" t="s">
        <v>62</v>
      </c>
      <c r="CX54" s="234"/>
      <c r="CY54" s="249"/>
      <c r="CZ54" s="233"/>
      <c r="DA54" s="111" t="s">
        <v>62</v>
      </c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234"/>
      <c r="DN54" s="234"/>
      <c r="DO54" s="234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0"/>
      <c r="EC54" s="171"/>
      <c r="ED54" s="172">
        <f t="shared" si="7"/>
        <v>6</v>
      </c>
      <c r="EE54" s="172">
        <f t="shared" si="12"/>
        <v>1</v>
      </c>
      <c r="EF54" s="172">
        <f t="shared" si="10"/>
        <v>1</v>
      </c>
      <c r="EG54" s="172">
        <f t="shared" si="13"/>
        <v>4</v>
      </c>
      <c r="EH54" s="195">
        <f t="shared" si="22"/>
        <v>0</v>
      </c>
      <c r="EI54" s="172">
        <f t="shared" si="14"/>
        <v>3</v>
      </c>
      <c r="EQ54" s="111"/>
      <c r="ER54" s="111"/>
      <c r="ES54" s="111"/>
      <c r="ET54" s="111"/>
      <c r="EU54" s="111"/>
      <c r="EV54" s="111"/>
      <c r="EW54" s="234"/>
      <c r="EX54" s="220"/>
    </row>
    <row r="55" spans="1:154" ht="18" customHeight="1" x14ac:dyDescent="0.25">
      <c r="A55" s="8">
        <v>50</v>
      </c>
      <c r="B55" s="41">
        <v>43267</v>
      </c>
      <c r="C55" s="31" t="s">
        <v>198</v>
      </c>
      <c r="D55" s="83" t="s">
        <v>305</v>
      </c>
      <c r="E55" s="9">
        <v>17</v>
      </c>
      <c r="F55" s="161" t="s">
        <v>34</v>
      </c>
      <c r="G55" s="162" t="s">
        <v>250</v>
      </c>
      <c r="H55" s="158">
        <v>6</v>
      </c>
      <c r="I55" s="133">
        <f t="shared" si="11"/>
        <v>6</v>
      </c>
      <c r="J55" s="159" t="s">
        <v>4</v>
      </c>
      <c r="K55" s="159"/>
      <c r="L55" s="159" t="s">
        <v>390</v>
      </c>
      <c r="M55" s="159"/>
      <c r="N55" s="159"/>
      <c r="O55" s="159"/>
      <c r="P55" s="159"/>
      <c r="Q55" s="229"/>
      <c r="R55" s="159"/>
      <c r="S55" s="159"/>
      <c r="T55" s="159"/>
      <c r="U55" s="159"/>
      <c r="V55" s="159" t="s">
        <v>390</v>
      </c>
      <c r="W55" s="227"/>
      <c r="X55" s="159"/>
      <c r="Y55" s="228"/>
      <c r="Z55" s="159" t="s">
        <v>3</v>
      </c>
      <c r="AA55" s="159"/>
      <c r="AB55" s="159"/>
      <c r="AC55" s="252"/>
      <c r="AD55" s="159"/>
      <c r="AE55" s="159" t="s">
        <v>62</v>
      </c>
      <c r="AF55" s="159"/>
      <c r="AG55" s="159"/>
      <c r="AH55" s="159"/>
      <c r="AI55" s="159" t="s">
        <v>4</v>
      </c>
      <c r="AJ55" s="159"/>
      <c r="AK55" s="159"/>
      <c r="AL55" s="159"/>
      <c r="AM55" s="159"/>
      <c r="AN55" s="181" t="s">
        <v>390</v>
      </c>
      <c r="AO55" s="159"/>
      <c r="AP55" s="159"/>
      <c r="AQ55" s="159"/>
      <c r="AR55" s="159"/>
      <c r="AS55" s="159"/>
      <c r="AT55" s="159" t="s">
        <v>62</v>
      </c>
      <c r="AU55" s="159"/>
      <c r="AV55" s="159"/>
      <c r="AW55" s="159"/>
      <c r="AX55" s="159" t="s">
        <v>4</v>
      </c>
      <c r="AY55" s="159" t="s">
        <v>62</v>
      </c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229"/>
      <c r="BM55" s="229"/>
      <c r="BN55" s="159" t="s">
        <v>390</v>
      </c>
      <c r="BO55" s="159" t="s">
        <v>390</v>
      </c>
      <c r="BP55" s="159" t="s">
        <v>390</v>
      </c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230"/>
      <c r="CH55" s="159"/>
      <c r="CI55" s="159"/>
      <c r="CJ55" s="159"/>
      <c r="CK55" s="159"/>
      <c r="CL55" s="159"/>
      <c r="CM55" s="159"/>
      <c r="CN55" s="159"/>
      <c r="CO55" s="227"/>
      <c r="CP55" s="227"/>
      <c r="CQ55" s="159"/>
      <c r="CR55" s="159"/>
      <c r="CS55" s="159"/>
      <c r="CT55" s="159"/>
      <c r="CU55" s="159"/>
      <c r="CV55" s="159"/>
      <c r="CW55" s="159"/>
      <c r="CX55" s="236"/>
      <c r="CY55" s="247"/>
      <c r="CZ55" s="228"/>
      <c r="DA55" s="159"/>
      <c r="DB55" s="159"/>
      <c r="DC55" s="159"/>
      <c r="DD55" s="159"/>
      <c r="DE55" s="159" t="s">
        <v>390</v>
      </c>
      <c r="DF55" s="159" t="s">
        <v>62</v>
      </c>
      <c r="DG55" s="159"/>
      <c r="DH55" s="159"/>
      <c r="DI55" s="159"/>
      <c r="DJ55" s="159"/>
      <c r="DK55" s="159"/>
      <c r="DL55" s="159"/>
      <c r="DM55" s="236" t="s">
        <v>390</v>
      </c>
      <c r="DN55" s="236"/>
      <c r="DO55" s="236"/>
      <c r="DP55" s="159"/>
      <c r="DQ55" s="159"/>
      <c r="DR55" s="159" t="s">
        <v>390</v>
      </c>
      <c r="DS55" s="159"/>
      <c r="DT55" s="159"/>
      <c r="DU55" s="159"/>
      <c r="DV55" s="159"/>
      <c r="DW55" s="159"/>
      <c r="DX55" s="159"/>
      <c r="DY55" s="159"/>
      <c r="DZ55" s="159"/>
      <c r="EA55" s="159" t="s">
        <v>62</v>
      </c>
      <c r="EB55" s="160"/>
      <c r="EC55" s="167"/>
      <c r="ED55" s="168">
        <f t="shared" si="7"/>
        <v>6</v>
      </c>
      <c r="EE55" s="168">
        <f t="shared" si="12"/>
        <v>0</v>
      </c>
      <c r="EF55" s="168">
        <f t="shared" si="10"/>
        <v>1</v>
      </c>
      <c r="EG55" s="168">
        <f t="shared" si="13"/>
        <v>5</v>
      </c>
      <c r="EH55" s="195">
        <f t="shared" si="22"/>
        <v>2</v>
      </c>
      <c r="EI55" s="172">
        <f t="shared" si="14"/>
        <v>9</v>
      </c>
      <c r="EQ55" s="159"/>
      <c r="ER55" s="159"/>
      <c r="ES55" s="159"/>
      <c r="ET55" s="159"/>
      <c r="EU55" s="159"/>
      <c r="EV55" s="159"/>
      <c r="EW55" s="236"/>
      <c r="EX55" s="159"/>
    </row>
    <row r="56" spans="1:154" ht="18" customHeight="1" x14ac:dyDescent="0.25">
      <c r="A56" s="8">
        <v>51</v>
      </c>
      <c r="B56" s="71">
        <v>42902</v>
      </c>
      <c r="C56" s="80" t="s">
        <v>199</v>
      </c>
      <c r="D56" s="80" t="s">
        <v>341</v>
      </c>
      <c r="E56" s="70">
        <v>87</v>
      </c>
      <c r="F56" s="176" t="s">
        <v>252</v>
      </c>
      <c r="G56" s="177" t="s">
        <v>251</v>
      </c>
      <c r="H56" s="178">
        <v>1</v>
      </c>
      <c r="I56" s="117">
        <f t="shared" si="11"/>
        <v>0</v>
      </c>
      <c r="J56" s="111"/>
      <c r="K56" s="111"/>
      <c r="L56" s="111"/>
      <c r="M56" s="111"/>
      <c r="N56" s="111"/>
      <c r="O56" s="111"/>
      <c r="P56" s="111"/>
      <c r="Q56" s="248"/>
      <c r="R56" s="111"/>
      <c r="S56" s="111"/>
      <c r="T56" s="111"/>
      <c r="U56" s="111"/>
      <c r="V56" s="111"/>
      <c r="W56" s="232"/>
      <c r="X56" s="111"/>
      <c r="Y56" s="233"/>
      <c r="Z56" s="111"/>
      <c r="AA56" s="111"/>
      <c r="AB56" s="111"/>
      <c r="AC56" s="252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220"/>
      <c r="BM56" s="220"/>
      <c r="BN56" s="220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221"/>
      <c r="CH56" s="111"/>
      <c r="CI56" s="111"/>
      <c r="CJ56" s="111"/>
      <c r="CK56" s="111"/>
      <c r="CL56" s="111"/>
      <c r="CM56" s="111"/>
      <c r="CN56" s="111"/>
      <c r="CO56" s="232"/>
      <c r="CP56" s="232"/>
      <c r="CQ56" s="111"/>
      <c r="CR56" s="111"/>
      <c r="CS56" s="111"/>
      <c r="CT56" s="111"/>
      <c r="CU56" s="111"/>
      <c r="CV56" s="111"/>
      <c r="CW56" s="111"/>
      <c r="CX56" s="234"/>
      <c r="CY56" s="249"/>
      <c r="CZ56" s="233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234"/>
      <c r="DN56" s="234"/>
      <c r="DO56" s="234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0"/>
      <c r="EC56" s="171"/>
      <c r="ED56" s="172">
        <f t="shared" si="7"/>
        <v>0</v>
      </c>
      <c r="EE56" s="172">
        <f t="shared" si="12"/>
        <v>0</v>
      </c>
      <c r="EF56" s="172">
        <f t="shared" si="10"/>
        <v>0</v>
      </c>
      <c r="EG56" s="172">
        <f t="shared" si="13"/>
        <v>0</v>
      </c>
      <c r="EH56" s="195">
        <f t="shared" si="22"/>
        <v>0</v>
      </c>
      <c r="EI56" s="172">
        <f t="shared" si="14"/>
        <v>0</v>
      </c>
      <c r="EQ56" s="111"/>
      <c r="ER56" s="111"/>
      <c r="ES56" s="111"/>
      <c r="ET56" s="111"/>
      <c r="EU56" s="111"/>
      <c r="EV56" s="111"/>
      <c r="EW56" s="234"/>
      <c r="EX56" s="220"/>
    </row>
    <row r="57" spans="1:154" ht="18" customHeight="1" x14ac:dyDescent="0.25">
      <c r="A57" s="16">
        <v>52</v>
      </c>
      <c r="B57" s="41">
        <v>43268</v>
      </c>
      <c r="C57" s="31" t="s">
        <v>198</v>
      </c>
      <c r="D57" s="83" t="s">
        <v>305</v>
      </c>
      <c r="E57" s="1">
        <v>17</v>
      </c>
      <c r="F57" s="161" t="s">
        <v>34</v>
      </c>
      <c r="G57" s="162" t="s">
        <v>240</v>
      </c>
      <c r="H57" s="158">
        <v>8</v>
      </c>
      <c r="I57" s="133">
        <f t="shared" si="11"/>
        <v>8</v>
      </c>
      <c r="J57" s="159" t="s">
        <v>4</v>
      </c>
      <c r="K57" s="159"/>
      <c r="L57" s="159" t="s">
        <v>390</v>
      </c>
      <c r="M57" s="159"/>
      <c r="N57" s="159"/>
      <c r="O57" s="159"/>
      <c r="P57" s="159"/>
      <c r="Q57" s="229"/>
      <c r="R57" s="159"/>
      <c r="S57" s="159"/>
      <c r="T57" s="159"/>
      <c r="U57" s="159"/>
      <c r="V57" s="159" t="s">
        <v>3</v>
      </c>
      <c r="W57" s="227"/>
      <c r="X57" s="159"/>
      <c r="Y57" s="228"/>
      <c r="Z57" s="159" t="s">
        <v>390</v>
      </c>
      <c r="AA57" s="159"/>
      <c r="AB57" s="159"/>
      <c r="AC57" s="252"/>
      <c r="AD57" s="159"/>
      <c r="AE57" s="159" t="s">
        <v>390</v>
      </c>
      <c r="AF57" s="159"/>
      <c r="AG57" s="159" t="s">
        <v>390</v>
      </c>
      <c r="AH57" s="159"/>
      <c r="AI57" s="159" t="s">
        <v>62</v>
      </c>
      <c r="AJ57" s="159"/>
      <c r="AK57" s="159" t="s">
        <v>62</v>
      </c>
      <c r="AL57" s="159"/>
      <c r="AM57" s="159"/>
      <c r="AN57" s="159"/>
      <c r="AO57" s="159" t="s">
        <v>62</v>
      </c>
      <c r="AP57" s="159" t="s">
        <v>62</v>
      </c>
      <c r="AQ57" s="159"/>
      <c r="AR57" s="159"/>
      <c r="AS57" s="159"/>
      <c r="AT57" s="159"/>
      <c r="AU57" s="159"/>
      <c r="AV57" s="159" t="s">
        <v>62</v>
      </c>
      <c r="AW57" s="159"/>
      <c r="AX57" s="159" t="s">
        <v>62</v>
      </c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229"/>
      <c r="BM57" s="229"/>
      <c r="BN57" s="22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230"/>
      <c r="CH57" s="159"/>
      <c r="CI57" s="159"/>
      <c r="CJ57" s="159"/>
      <c r="CK57" s="159"/>
      <c r="CL57" s="159"/>
      <c r="CM57" s="159"/>
      <c r="CN57" s="159" t="s">
        <v>390</v>
      </c>
      <c r="CO57" s="227"/>
      <c r="CP57" s="227"/>
      <c r="CQ57" s="159"/>
      <c r="CR57" s="159"/>
      <c r="CS57" s="159"/>
      <c r="CT57" s="159"/>
      <c r="CU57" s="159"/>
      <c r="CV57" s="159"/>
      <c r="CW57" s="159"/>
      <c r="CX57" s="236"/>
      <c r="CY57" s="247"/>
      <c r="CZ57" s="228"/>
      <c r="DA57" s="159"/>
      <c r="DB57" s="159"/>
      <c r="DC57" s="159"/>
      <c r="DD57" s="159"/>
      <c r="DE57" s="159" t="s">
        <v>390</v>
      </c>
      <c r="DF57" s="159"/>
      <c r="DG57" s="159"/>
      <c r="DH57" s="159"/>
      <c r="DI57" s="159"/>
      <c r="DJ57" s="159"/>
      <c r="DK57" s="159"/>
      <c r="DL57" s="159"/>
      <c r="DM57" s="236" t="s">
        <v>390</v>
      </c>
      <c r="DN57" s="236"/>
      <c r="DO57" s="236" t="s">
        <v>390</v>
      </c>
      <c r="DP57" s="159"/>
      <c r="DQ57" s="159"/>
      <c r="DR57" s="159"/>
      <c r="DS57" s="159"/>
      <c r="DT57" s="111" t="s">
        <v>62</v>
      </c>
      <c r="DU57" s="159"/>
      <c r="DV57" s="159"/>
      <c r="DW57" s="159"/>
      <c r="DX57" s="159"/>
      <c r="DY57" s="159"/>
      <c r="DZ57" s="159"/>
      <c r="EA57" s="159"/>
      <c r="EB57" s="160"/>
      <c r="EC57" s="167"/>
      <c r="ED57" s="168">
        <f t="shared" si="7"/>
        <v>8</v>
      </c>
      <c r="EE57" s="168">
        <f t="shared" si="12"/>
        <v>0</v>
      </c>
      <c r="EF57" s="168">
        <f t="shared" si="10"/>
        <v>1</v>
      </c>
      <c r="EG57" s="168">
        <f t="shared" si="13"/>
        <v>7</v>
      </c>
      <c r="EH57" s="195">
        <f t="shared" si="22"/>
        <v>0</v>
      </c>
      <c r="EI57" s="172">
        <f t="shared" si="14"/>
        <v>8</v>
      </c>
      <c r="EQ57" s="159"/>
      <c r="ER57" s="159"/>
      <c r="ES57" s="159"/>
      <c r="ET57" s="159"/>
      <c r="EU57" s="159"/>
      <c r="EV57" s="159"/>
      <c r="EW57" s="236"/>
      <c r="EX57" s="229"/>
    </row>
    <row r="58" spans="1:154" ht="18" customHeight="1" x14ac:dyDescent="0.25">
      <c r="A58" s="8">
        <v>53</v>
      </c>
      <c r="B58" s="41">
        <v>43268</v>
      </c>
      <c r="C58" s="77" t="s">
        <v>200</v>
      </c>
      <c r="D58" s="150" t="s">
        <v>342</v>
      </c>
      <c r="E58" s="11">
        <v>33</v>
      </c>
      <c r="F58" s="174" t="s">
        <v>401</v>
      </c>
      <c r="G58" s="175" t="s">
        <v>30</v>
      </c>
      <c r="H58" s="158">
        <v>4</v>
      </c>
      <c r="I58" s="133">
        <f t="shared" si="11"/>
        <v>4</v>
      </c>
      <c r="J58" s="111"/>
      <c r="K58" s="111"/>
      <c r="L58" s="111"/>
      <c r="M58" s="111"/>
      <c r="N58" s="111"/>
      <c r="O58" s="111"/>
      <c r="P58" s="159" t="s">
        <v>390</v>
      </c>
      <c r="Q58" s="159" t="s">
        <v>3</v>
      </c>
      <c r="R58" s="111"/>
      <c r="S58" s="111"/>
      <c r="T58" s="111"/>
      <c r="U58" s="111"/>
      <c r="V58" s="111"/>
      <c r="W58" s="232"/>
      <c r="X58" s="111"/>
      <c r="Y58" s="233"/>
      <c r="Z58" s="111"/>
      <c r="AA58" s="111"/>
      <c r="AB58" s="111"/>
      <c r="AC58" s="252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220"/>
      <c r="BM58" s="220"/>
      <c r="BN58" s="220"/>
      <c r="BO58" s="111"/>
      <c r="BP58" s="111"/>
      <c r="BQ58" s="111"/>
      <c r="BR58" s="111"/>
      <c r="BS58" s="111"/>
      <c r="BT58" s="111"/>
      <c r="BU58" s="111"/>
      <c r="BV58" s="159" t="s">
        <v>62</v>
      </c>
      <c r="BW58" s="111"/>
      <c r="BX58" s="111" t="s">
        <v>62</v>
      </c>
      <c r="BY58" s="111"/>
      <c r="BZ58" s="111"/>
      <c r="CA58" s="159" t="s">
        <v>62</v>
      </c>
      <c r="CB58" s="111"/>
      <c r="CC58" s="111"/>
      <c r="CD58" s="111"/>
      <c r="CE58" s="111"/>
      <c r="CF58" s="111"/>
      <c r="CG58" s="221"/>
      <c r="CH58" s="111"/>
      <c r="CI58" s="111"/>
      <c r="CJ58" s="111"/>
      <c r="CK58" s="111"/>
      <c r="CL58" s="111"/>
      <c r="CM58" s="111"/>
      <c r="CN58" s="111"/>
      <c r="CO58" s="232"/>
      <c r="CP58" s="232"/>
      <c r="CQ58" s="111"/>
      <c r="CR58" s="111"/>
      <c r="CS58" s="111"/>
      <c r="CT58" s="111"/>
      <c r="CU58" s="111"/>
      <c r="CV58" s="111"/>
      <c r="CW58" s="111"/>
      <c r="CX58" s="234"/>
      <c r="CY58" s="249"/>
      <c r="CZ58" s="233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234"/>
      <c r="DN58" s="234"/>
      <c r="DO58" s="234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0"/>
      <c r="EC58" s="171"/>
      <c r="ED58" s="172">
        <f t="shared" si="7"/>
        <v>4</v>
      </c>
      <c r="EE58" s="172">
        <f t="shared" si="12"/>
        <v>0</v>
      </c>
      <c r="EF58" s="172">
        <f t="shared" ref="EF58:EF89" si="23">COUNTIF(J58:EB58,"AP")</f>
        <v>1</v>
      </c>
      <c r="EG58" s="172">
        <f t="shared" si="13"/>
        <v>3</v>
      </c>
      <c r="EH58" s="195">
        <f t="shared" si="22"/>
        <v>0</v>
      </c>
      <c r="EI58" s="172">
        <f t="shared" si="14"/>
        <v>1</v>
      </c>
      <c r="EQ58" s="111"/>
      <c r="ER58" s="111"/>
      <c r="ES58" s="111"/>
      <c r="ET58" s="111"/>
      <c r="EU58" s="111"/>
      <c r="EV58" s="111"/>
      <c r="EW58" s="234"/>
      <c r="EX58" s="220"/>
    </row>
    <row r="59" spans="1:154" ht="18" customHeight="1" x14ac:dyDescent="0.25">
      <c r="A59" s="8">
        <v>54</v>
      </c>
      <c r="B59" s="71">
        <v>42903</v>
      </c>
      <c r="C59" s="80" t="s">
        <v>199</v>
      </c>
      <c r="D59" s="80" t="s">
        <v>341</v>
      </c>
      <c r="E59" s="72">
        <v>87</v>
      </c>
      <c r="F59" s="165" t="s">
        <v>252</v>
      </c>
      <c r="G59" s="166" t="s">
        <v>251</v>
      </c>
      <c r="H59" s="192">
        <v>1</v>
      </c>
      <c r="I59" s="133">
        <f t="shared" si="11"/>
        <v>1</v>
      </c>
      <c r="J59" s="159"/>
      <c r="K59" s="159"/>
      <c r="L59" s="159"/>
      <c r="M59" s="159"/>
      <c r="N59" s="159"/>
      <c r="O59" s="159"/>
      <c r="P59" s="159"/>
      <c r="Q59" s="229"/>
      <c r="R59" s="159"/>
      <c r="S59" s="159"/>
      <c r="T59" s="159"/>
      <c r="U59" s="159"/>
      <c r="V59" s="159"/>
      <c r="W59" s="227"/>
      <c r="X59" s="159"/>
      <c r="Y59" s="228"/>
      <c r="Z59" s="159"/>
      <c r="AA59" s="159"/>
      <c r="AB59" s="159"/>
      <c r="AC59" s="252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229"/>
      <c r="BM59" s="229"/>
      <c r="BN59" s="22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230"/>
      <c r="CH59" s="159"/>
      <c r="CI59" s="159"/>
      <c r="CJ59" s="159"/>
      <c r="CK59" s="159"/>
      <c r="CL59" s="159"/>
      <c r="CM59" s="159"/>
      <c r="CN59" s="159"/>
      <c r="CO59" s="227"/>
      <c r="CP59" s="227"/>
      <c r="CQ59" s="159"/>
      <c r="CR59" s="159"/>
      <c r="CS59" s="159"/>
      <c r="CT59" s="159"/>
      <c r="CU59" s="159"/>
      <c r="CV59" s="159"/>
      <c r="CW59" s="159"/>
      <c r="CX59" s="236"/>
      <c r="CY59" s="247"/>
      <c r="CZ59" s="228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236"/>
      <c r="DN59" s="236"/>
      <c r="DO59" s="236" t="s">
        <v>62</v>
      </c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67"/>
      <c r="ED59" s="168">
        <f t="shared" si="7"/>
        <v>1</v>
      </c>
      <c r="EE59" s="168">
        <f t="shared" si="12"/>
        <v>0</v>
      </c>
      <c r="EF59" s="168">
        <f t="shared" si="23"/>
        <v>0</v>
      </c>
      <c r="EG59" s="168">
        <f t="shared" si="13"/>
        <v>1</v>
      </c>
      <c r="EH59" s="195">
        <f t="shared" si="22"/>
        <v>0</v>
      </c>
      <c r="EI59" s="172">
        <f t="shared" si="14"/>
        <v>0</v>
      </c>
      <c r="EQ59" s="159"/>
      <c r="ER59" s="159"/>
      <c r="ES59" s="159"/>
      <c r="ET59" s="159"/>
      <c r="EU59" s="159"/>
      <c r="EV59" s="159"/>
      <c r="EW59" s="236"/>
      <c r="EX59" s="229"/>
    </row>
    <row r="60" spans="1:154" ht="18" customHeight="1" x14ac:dyDescent="0.25">
      <c r="A60" s="16">
        <v>55</v>
      </c>
      <c r="B60" s="41">
        <v>43273</v>
      </c>
      <c r="C60" s="13" t="s">
        <v>16</v>
      </c>
      <c r="D60" s="151" t="s">
        <v>343</v>
      </c>
      <c r="E60" s="1">
        <v>37</v>
      </c>
      <c r="F60" s="182" t="s">
        <v>40</v>
      </c>
      <c r="G60" s="183" t="s">
        <v>239</v>
      </c>
      <c r="H60" s="323">
        <v>0</v>
      </c>
      <c r="I60" s="324">
        <f t="shared" si="11"/>
        <v>0</v>
      </c>
      <c r="J60" s="186"/>
      <c r="K60" s="186"/>
      <c r="L60" s="186"/>
      <c r="M60" s="186"/>
      <c r="N60" s="186"/>
      <c r="O60" s="186"/>
      <c r="P60" s="186"/>
      <c r="Q60" s="256"/>
      <c r="R60" s="186"/>
      <c r="S60" s="186"/>
      <c r="T60" s="186"/>
      <c r="U60" s="186"/>
      <c r="V60" s="186"/>
      <c r="W60" s="257"/>
      <c r="X60" s="186"/>
      <c r="Y60" s="258"/>
      <c r="Z60" s="186"/>
      <c r="AA60" s="186"/>
      <c r="AB60" s="186"/>
      <c r="AC60" s="252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259"/>
      <c r="BM60" s="259"/>
      <c r="BN60" s="259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260"/>
      <c r="CH60" s="186"/>
      <c r="CI60" s="186"/>
      <c r="CJ60" s="186"/>
      <c r="CK60" s="186"/>
      <c r="CL60" s="186"/>
      <c r="CM60" s="186"/>
      <c r="CN60" s="186"/>
      <c r="CO60" s="257"/>
      <c r="CP60" s="257"/>
      <c r="CQ60" s="186"/>
      <c r="CR60" s="186"/>
      <c r="CS60" s="186"/>
      <c r="CT60" s="186"/>
      <c r="CU60" s="186"/>
      <c r="CV60" s="186"/>
      <c r="CW60" s="186"/>
      <c r="CX60" s="261"/>
      <c r="CY60" s="262"/>
      <c r="CZ60" s="258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261"/>
      <c r="DN60" s="261"/>
      <c r="DO60" s="261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5"/>
      <c r="EC60" s="187"/>
      <c r="ED60" s="188">
        <f t="shared" si="7"/>
        <v>0</v>
      </c>
      <c r="EE60" s="188">
        <f t="shared" si="12"/>
        <v>0</v>
      </c>
      <c r="EF60" s="188">
        <f t="shared" si="23"/>
        <v>0</v>
      </c>
      <c r="EG60" s="188">
        <f t="shared" si="13"/>
        <v>0</v>
      </c>
      <c r="EH60" s="195">
        <f t="shared" si="22"/>
        <v>0</v>
      </c>
      <c r="EI60" s="172">
        <f t="shared" si="14"/>
        <v>0</v>
      </c>
      <c r="EQ60" s="186"/>
      <c r="ER60" s="186"/>
      <c r="ES60" s="186"/>
      <c r="ET60" s="186"/>
      <c r="EU60" s="186"/>
      <c r="EV60" s="186"/>
      <c r="EW60" s="261"/>
      <c r="EX60" s="259"/>
    </row>
    <row r="61" spans="1:154" ht="18" customHeight="1" x14ac:dyDescent="0.25">
      <c r="A61" s="8">
        <v>56</v>
      </c>
      <c r="B61" s="41">
        <v>43274</v>
      </c>
      <c r="C61" s="30" t="s">
        <v>16</v>
      </c>
      <c r="D61" s="141" t="s">
        <v>345</v>
      </c>
      <c r="E61" s="15">
        <v>86</v>
      </c>
      <c r="F61" s="325" t="s">
        <v>40</v>
      </c>
      <c r="G61" s="326" t="s">
        <v>239</v>
      </c>
      <c r="H61" s="323">
        <v>0</v>
      </c>
      <c r="I61" s="324">
        <f t="shared" si="11"/>
        <v>0</v>
      </c>
      <c r="J61" s="312"/>
      <c r="K61" s="312"/>
      <c r="L61" s="312"/>
      <c r="M61" s="312"/>
      <c r="N61" s="312"/>
      <c r="O61" s="312"/>
      <c r="P61" s="312"/>
      <c r="Q61" s="313"/>
      <c r="R61" s="312"/>
      <c r="S61" s="312"/>
      <c r="T61" s="312"/>
      <c r="U61" s="312"/>
      <c r="V61" s="312"/>
      <c r="W61" s="314"/>
      <c r="X61" s="312"/>
      <c r="Y61" s="315"/>
      <c r="Z61" s="312"/>
      <c r="AA61" s="312"/>
      <c r="AB61" s="312"/>
      <c r="AC61" s="315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3"/>
      <c r="BM61" s="313"/>
      <c r="BN61" s="313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7"/>
      <c r="CH61" s="312"/>
      <c r="CI61" s="312"/>
      <c r="CJ61" s="312"/>
      <c r="CK61" s="312"/>
      <c r="CL61" s="312"/>
      <c r="CM61" s="312"/>
      <c r="CN61" s="312"/>
      <c r="CO61" s="314"/>
      <c r="CP61" s="314"/>
      <c r="CQ61" s="312"/>
      <c r="CR61" s="312"/>
      <c r="CS61" s="312"/>
      <c r="CT61" s="312"/>
      <c r="CU61" s="312"/>
      <c r="CV61" s="312"/>
      <c r="CW61" s="312"/>
      <c r="CX61" s="318"/>
      <c r="CY61" s="319"/>
      <c r="CZ61" s="315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8"/>
      <c r="DN61" s="318"/>
      <c r="DO61" s="318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2"/>
      <c r="EA61" s="312"/>
      <c r="EB61" s="320"/>
      <c r="EC61" s="321"/>
      <c r="ED61" s="322">
        <f t="shared" si="7"/>
        <v>0</v>
      </c>
      <c r="EE61" s="322">
        <f t="shared" si="12"/>
        <v>0</v>
      </c>
      <c r="EF61" s="322">
        <f t="shared" si="23"/>
        <v>0</v>
      </c>
      <c r="EG61" s="322">
        <f t="shared" si="13"/>
        <v>0</v>
      </c>
      <c r="EH61" s="195">
        <f t="shared" si="22"/>
        <v>0</v>
      </c>
      <c r="EI61" s="172">
        <f t="shared" si="14"/>
        <v>0</v>
      </c>
      <c r="EQ61" s="159"/>
      <c r="ER61" s="159"/>
      <c r="ES61" s="159"/>
      <c r="ET61" s="159"/>
      <c r="EU61" s="159"/>
      <c r="EV61" s="159"/>
      <c r="EW61" s="236"/>
      <c r="EX61" s="229"/>
    </row>
    <row r="62" spans="1:154" ht="18" customHeight="1" x14ac:dyDescent="0.25">
      <c r="A62" s="8">
        <v>57</v>
      </c>
      <c r="B62" s="41">
        <v>43274</v>
      </c>
      <c r="C62" s="40" t="s">
        <v>201</v>
      </c>
      <c r="D62" s="82" t="s">
        <v>325</v>
      </c>
      <c r="E62" s="15">
        <v>19</v>
      </c>
      <c r="F62" s="174" t="s">
        <v>34</v>
      </c>
      <c r="G62" s="175" t="s">
        <v>46</v>
      </c>
      <c r="H62" s="158">
        <v>8</v>
      </c>
      <c r="I62" s="133">
        <f t="shared" si="11"/>
        <v>8</v>
      </c>
      <c r="J62" s="264"/>
      <c r="K62" s="264"/>
      <c r="L62" s="264"/>
      <c r="M62" s="264" t="s">
        <v>3</v>
      </c>
      <c r="N62" s="264"/>
      <c r="O62" s="264"/>
      <c r="P62" s="264"/>
      <c r="Q62" s="248"/>
      <c r="R62" s="264"/>
      <c r="S62" s="264"/>
      <c r="T62" s="264"/>
      <c r="U62" s="264"/>
      <c r="V62" s="159" t="s">
        <v>390</v>
      </c>
      <c r="W62" s="264" t="s">
        <v>62</v>
      </c>
      <c r="X62" s="264"/>
      <c r="Y62" s="264"/>
      <c r="Z62" s="264"/>
      <c r="AA62" s="264"/>
      <c r="AB62" s="264" t="s">
        <v>2</v>
      </c>
      <c r="AC62" s="252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 t="s">
        <v>62</v>
      </c>
      <c r="BA62" s="264"/>
      <c r="BB62" s="159" t="s">
        <v>62</v>
      </c>
      <c r="BC62" s="264"/>
      <c r="BD62" s="159" t="s">
        <v>390</v>
      </c>
      <c r="BE62" s="264"/>
      <c r="BF62" s="264"/>
      <c r="BG62" s="264"/>
      <c r="BH62" s="264"/>
      <c r="BI62" s="159" t="s">
        <v>62</v>
      </c>
      <c r="BJ62" s="264"/>
      <c r="BK62" s="264"/>
      <c r="BL62" s="220"/>
      <c r="BM62" s="264" t="s">
        <v>390</v>
      </c>
      <c r="BN62" s="220"/>
      <c r="BO62" s="264"/>
      <c r="BP62" s="264"/>
      <c r="BQ62" s="264" t="s">
        <v>390</v>
      </c>
      <c r="BR62" s="264" t="s">
        <v>390</v>
      </c>
      <c r="BS62" s="264" t="s">
        <v>390</v>
      </c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21"/>
      <c r="CH62" s="264"/>
      <c r="CI62" s="264"/>
      <c r="CJ62" s="264"/>
      <c r="CK62" s="264"/>
      <c r="CL62" s="264"/>
      <c r="CM62" s="264"/>
      <c r="CN62" s="264"/>
      <c r="CO62" s="264"/>
      <c r="CP62" s="264" t="s">
        <v>4</v>
      </c>
      <c r="CQ62" s="264"/>
      <c r="CR62" s="264"/>
      <c r="CS62" s="264"/>
      <c r="CT62" s="264"/>
      <c r="CU62" s="264"/>
      <c r="CV62" s="264"/>
      <c r="CW62" s="264"/>
      <c r="CX62" s="264"/>
      <c r="CY62" s="27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 t="s">
        <v>62</v>
      </c>
      <c r="DV62" s="264" t="s">
        <v>62</v>
      </c>
      <c r="DW62" s="264" t="s">
        <v>4</v>
      </c>
      <c r="DX62" s="264"/>
      <c r="DY62" s="264" t="s">
        <v>390</v>
      </c>
      <c r="DZ62" s="264"/>
      <c r="EA62" s="264"/>
      <c r="EB62" s="272"/>
      <c r="EC62" s="171"/>
      <c r="ED62" s="172">
        <f t="shared" si="7"/>
        <v>8</v>
      </c>
      <c r="EE62" s="172">
        <f t="shared" si="12"/>
        <v>1</v>
      </c>
      <c r="EF62" s="172">
        <f t="shared" si="23"/>
        <v>1</v>
      </c>
      <c r="EG62" s="172">
        <f t="shared" si="13"/>
        <v>6</v>
      </c>
      <c r="EH62" s="195">
        <f t="shared" si="22"/>
        <v>2</v>
      </c>
      <c r="EI62" s="172">
        <f t="shared" si="14"/>
        <v>7</v>
      </c>
      <c r="EQ62" s="264"/>
      <c r="ER62" s="264"/>
      <c r="ES62" s="264"/>
      <c r="ET62" s="264"/>
      <c r="EU62" s="264"/>
      <c r="EV62" s="264"/>
      <c r="EW62" s="264"/>
      <c r="EX62" s="220"/>
    </row>
    <row r="63" spans="1:154" ht="18" customHeight="1" x14ac:dyDescent="0.25">
      <c r="A63" s="16">
        <v>58</v>
      </c>
      <c r="B63" s="41">
        <v>43274</v>
      </c>
      <c r="C63" s="32" t="s">
        <v>202</v>
      </c>
      <c r="D63" s="144" t="s">
        <v>344</v>
      </c>
      <c r="E63" s="15">
        <v>33</v>
      </c>
      <c r="F63" s="161" t="s">
        <v>245</v>
      </c>
      <c r="G63" s="162" t="s">
        <v>43</v>
      </c>
      <c r="H63" s="158">
        <v>4</v>
      </c>
      <c r="I63" s="133">
        <f t="shared" si="11"/>
        <v>4</v>
      </c>
      <c r="J63" s="159"/>
      <c r="K63" s="159"/>
      <c r="L63" s="159"/>
      <c r="M63" s="159"/>
      <c r="N63" s="159"/>
      <c r="O63" s="159"/>
      <c r="P63" s="159" t="s">
        <v>390</v>
      </c>
      <c r="Q63" s="159" t="s">
        <v>3</v>
      </c>
      <c r="R63" s="159"/>
      <c r="S63" s="159"/>
      <c r="T63" s="159"/>
      <c r="U63" s="159"/>
      <c r="V63" s="159"/>
      <c r="W63" s="227"/>
      <c r="X63" s="159"/>
      <c r="Y63" s="159" t="s">
        <v>390</v>
      </c>
      <c r="Z63" s="159"/>
      <c r="AA63" s="159"/>
      <c r="AB63" s="159"/>
      <c r="AC63" s="252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229"/>
      <c r="BM63" s="229"/>
      <c r="BN63" s="229"/>
      <c r="BO63" s="159"/>
      <c r="BP63" s="159"/>
      <c r="BQ63" s="159"/>
      <c r="BR63" s="159"/>
      <c r="BS63" s="159"/>
      <c r="BT63" s="159"/>
      <c r="BU63" s="159" t="s">
        <v>390</v>
      </c>
      <c r="BV63" s="159" t="s">
        <v>62</v>
      </c>
      <c r="BW63" s="159"/>
      <c r="BX63" s="159"/>
      <c r="BY63" s="159"/>
      <c r="BZ63" s="159"/>
      <c r="CA63" s="159" t="s">
        <v>62</v>
      </c>
      <c r="CB63" s="159"/>
      <c r="CC63" s="159" t="s">
        <v>390</v>
      </c>
      <c r="CD63" s="159"/>
      <c r="CE63" s="159"/>
      <c r="CF63" s="159"/>
      <c r="CG63" s="230"/>
      <c r="CH63" s="159"/>
      <c r="CI63" s="159"/>
      <c r="CJ63" s="159"/>
      <c r="CK63" s="159" t="s">
        <v>62</v>
      </c>
      <c r="CL63" s="159"/>
      <c r="CM63" s="159"/>
      <c r="CN63" s="159"/>
      <c r="CO63" s="227"/>
      <c r="CP63" s="227"/>
      <c r="CQ63" s="159"/>
      <c r="CR63" s="159"/>
      <c r="CS63" s="159"/>
      <c r="CT63" s="159"/>
      <c r="CU63" s="159"/>
      <c r="CV63" s="159"/>
      <c r="CW63" s="159"/>
      <c r="CX63" s="236"/>
      <c r="CY63" s="247"/>
      <c r="CZ63" s="228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236"/>
      <c r="DN63" s="236"/>
      <c r="DO63" s="236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60"/>
      <c r="EC63" s="167"/>
      <c r="ED63" s="168">
        <f t="shared" si="7"/>
        <v>4</v>
      </c>
      <c r="EE63" s="168">
        <f t="shared" si="12"/>
        <v>0</v>
      </c>
      <c r="EF63" s="168">
        <f t="shared" si="23"/>
        <v>1</v>
      </c>
      <c r="EG63" s="168">
        <f t="shared" si="13"/>
        <v>3</v>
      </c>
      <c r="EH63" s="195">
        <f t="shared" si="22"/>
        <v>0</v>
      </c>
      <c r="EI63" s="172">
        <f t="shared" si="14"/>
        <v>4</v>
      </c>
      <c r="EQ63" s="159"/>
      <c r="ER63" s="159"/>
      <c r="ES63" s="159"/>
      <c r="ET63" s="159"/>
      <c r="EU63" s="159"/>
      <c r="EV63" s="159"/>
      <c r="EW63" s="236"/>
      <c r="EX63" s="229"/>
    </row>
    <row r="64" spans="1:154" ht="18" customHeight="1" x14ac:dyDescent="0.25">
      <c r="A64" s="8">
        <v>59</v>
      </c>
      <c r="B64" s="41">
        <v>43275</v>
      </c>
      <c r="C64" s="32" t="s">
        <v>203</v>
      </c>
      <c r="D64" s="144" t="s">
        <v>344</v>
      </c>
      <c r="E64" s="15">
        <v>33</v>
      </c>
      <c r="F64" s="174" t="s">
        <v>39</v>
      </c>
      <c r="G64" s="175" t="s">
        <v>41</v>
      </c>
      <c r="H64" s="173">
        <v>1</v>
      </c>
      <c r="I64" s="117">
        <f t="shared" si="11"/>
        <v>0</v>
      </c>
      <c r="J64" s="264"/>
      <c r="K64" s="264"/>
      <c r="L64" s="264"/>
      <c r="M64" s="264"/>
      <c r="N64" s="264"/>
      <c r="O64" s="264"/>
      <c r="P64" s="159" t="s">
        <v>390</v>
      </c>
      <c r="Q64" s="248"/>
      <c r="R64" s="264"/>
      <c r="S64" s="264"/>
      <c r="T64" s="264"/>
      <c r="U64" s="264"/>
      <c r="V64" s="264"/>
      <c r="W64" s="264"/>
      <c r="X64" s="264"/>
      <c r="Y64" s="159" t="s">
        <v>390</v>
      </c>
      <c r="Z64" s="264"/>
      <c r="AA64" s="264"/>
      <c r="AB64" s="264"/>
      <c r="AC64" s="252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20"/>
      <c r="BM64" s="220"/>
      <c r="BN64" s="220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 t="s">
        <v>390</v>
      </c>
      <c r="CD64" s="264"/>
      <c r="CE64" s="264"/>
      <c r="CF64" s="264"/>
      <c r="CG64" s="221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7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4"/>
      <c r="DT64" s="264"/>
      <c r="DU64" s="264"/>
      <c r="DV64" s="264"/>
      <c r="DW64" s="264"/>
      <c r="DX64" s="264"/>
      <c r="DY64" s="264"/>
      <c r="DZ64" s="264"/>
      <c r="EA64" s="264"/>
      <c r="EB64" s="272"/>
      <c r="EC64" s="171"/>
      <c r="ED64" s="172">
        <f t="shared" si="7"/>
        <v>0</v>
      </c>
      <c r="EE64" s="172">
        <f t="shared" si="12"/>
        <v>0</v>
      </c>
      <c r="EF64" s="172">
        <f t="shared" si="23"/>
        <v>0</v>
      </c>
      <c r="EG64" s="172">
        <f t="shared" si="13"/>
        <v>0</v>
      </c>
      <c r="EH64" s="195">
        <f t="shared" si="22"/>
        <v>0</v>
      </c>
      <c r="EI64" s="172">
        <f t="shared" si="14"/>
        <v>3</v>
      </c>
      <c r="EQ64" s="264"/>
      <c r="ER64" s="264"/>
      <c r="ES64" s="264"/>
      <c r="ET64" s="264"/>
      <c r="EU64" s="264"/>
      <c r="EV64" s="264"/>
      <c r="EW64" s="264"/>
      <c r="EX64" s="220"/>
    </row>
    <row r="65" spans="1:154" ht="18" customHeight="1" x14ac:dyDescent="0.25">
      <c r="A65" s="8">
        <v>60</v>
      </c>
      <c r="B65" s="41">
        <v>43275</v>
      </c>
      <c r="C65" s="40" t="s">
        <v>201</v>
      </c>
      <c r="D65" s="82" t="s">
        <v>325</v>
      </c>
      <c r="E65" s="15">
        <v>19</v>
      </c>
      <c r="F65" s="161" t="s">
        <v>34</v>
      </c>
      <c r="G65" s="162" t="s">
        <v>43</v>
      </c>
      <c r="H65" s="158">
        <v>6</v>
      </c>
      <c r="I65" s="133">
        <f t="shared" si="11"/>
        <v>6</v>
      </c>
      <c r="J65" s="159"/>
      <c r="K65" s="159"/>
      <c r="L65" s="159"/>
      <c r="M65" s="159" t="s">
        <v>3</v>
      </c>
      <c r="N65" s="159"/>
      <c r="O65" s="159"/>
      <c r="P65" s="159"/>
      <c r="Q65" s="229"/>
      <c r="R65" s="159"/>
      <c r="S65" s="159"/>
      <c r="T65" s="159"/>
      <c r="U65" s="159"/>
      <c r="V65" s="159" t="s">
        <v>390</v>
      </c>
      <c r="W65" s="227"/>
      <c r="X65" s="159"/>
      <c r="Y65" s="228"/>
      <c r="Z65" s="159"/>
      <c r="AA65" s="159"/>
      <c r="AB65" s="159" t="s">
        <v>2</v>
      </c>
      <c r="AC65" s="252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 t="s">
        <v>390</v>
      </c>
      <c r="BC65" s="159" t="s">
        <v>4</v>
      </c>
      <c r="BD65" s="159" t="s">
        <v>62</v>
      </c>
      <c r="BE65" s="159"/>
      <c r="BF65" s="159"/>
      <c r="BG65" s="159"/>
      <c r="BH65" s="159"/>
      <c r="BI65" s="159"/>
      <c r="BJ65" s="159"/>
      <c r="BK65" s="159"/>
      <c r="BL65" s="229"/>
      <c r="BM65" s="275" t="s">
        <v>390</v>
      </c>
      <c r="BN65" s="229"/>
      <c r="BO65" s="159"/>
      <c r="BP65" s="159" t="s">
        <v>390</v>
      </c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230"/>
      <c r="CH65" s="159"/>
      <c r="CI65" s="159"/>
      <c r="CJ65" s="159"/>
      <c r="CK65" s="159"/>
      <c r="CL65" s="159"/>
      <c r="CM65" s="159"/>
      <c r="CN65" s="159"/>
      <c r="CO65" s="227"/>
      <c r="CP65" s="227" t="s">
        <v>390</v>
      </c>
      <c r="CQ65" s="159"/>
      <c r="CR65" s="159"/>
      <c r="CS65" s="159"/>
      <c r="CT65" s="159"/>
      <c r="CU65" s="159"/>
      <c r="CV65" s="159"/>
      <c r="CW65" s="159"/>
      <c r="CX65" s="236"/>
      <c r="CY65" s="247"/>
      <c r="CZ65" s="228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236"/>
      <c r="DN65" s="236"/>
      <c r="DO65" s="236"/>
      <c r="DP65" s="159"/>
      <c r="DQ65" s="159"/>
      <c r="DR65" s="159"/>
      <c r="DS65" s="159"/>
      <c r="DT65" s="159"/>
      <c r="DU65" s="159" t="s">
        <v>390</v>
      </c>
      <c r="DV65" s="159" t="s">
        <v>390</v>
      </c>
      <c r="DW65" s="159" t="s">
        <v>62</v>
      </c>
      <c r="DX65" s="159"/>
      <c r="DY65" s="159" t="s">
        <v>62</v>
      </c>
      <c r="DZ65" s="159" t="s">
        <v>62</v>
      </c>
      <c r="EA65" s="159" t="s">
        <v>390</v>
      </c>
      <c r="EB65" s="160"/>
      <c r="EC65" s="167"/>
      <c r="ED65" s="168">
        <f t="shared" si="7"/>
        <v>6</v>
      </c>
      <c r="EE65" s="168">
        <f t="shared" si="12"/>
        <v>1</v>
      </c>
      <c r="EF65" s="168">
        <f t="shared" si="23"/>
        <v>1</v>
      </c>
      <c r="EG65" s="168">
        <f t="shared" si="13"/>
        <v>4</v>
      </c>
      <c r="EH65" s="195">
        <f t="shared" si="22"/>
        <v>1</v>
      </c>
      <c r="EI65" s="172">
        <f t="shared" si="14"/>
        <v>8</v>
      </c>
      <c r="EQ65" s="159"/>
      <c r="ER65" s="159"/>
      <c r="ES65" s="159"/>
      <c r="ET65" s="159"/>
      <c r="EU65" s="159"/>
      <c r="EV65" s="159"/>
      <c r="EW65" s="236"/>
      <c r="EX65" s="229"/>
    </row>
    <row r="66" spans="1:154" ht="18" customHeight="1" x14ac:dyDescent="0.25">
      <c r="A66" s="16">
        <v>61</v>
      </c>
      <c r="B66" s="41">
        <v>43281</v>
      </c>
      <c r="C66" s="37" t="s">
        <v>17</v>
      </c>
      <c r="D66" s="152" t="s">
        <v>326</v>
      </c>
      <c r="E66" s="15">
        <v>23</v>
      </c>
      <c r="F66" s="161" t="s">
        <v>34</v>
      </c>
      <c r="G66" s="162" t="s">
        <v>385</v>
      </c>
      <c r="H66" s="158">
        <v>8</v>
      </c>
      <c r="I66" s="133">
        <f t="shared" si="11"/>
        <v>8</v>
      </c>
      <c r="J66" s="159"/>
      <c r="K66" s="159"/>
      <c r="L66" s="159"/>
      <c r="M66" s="159"/>
      <c r="N66" s="159"/>
      <c r="O66" s="159"/>
      <c r="P66" s="159"/>
      <c r="Q66" s="263" t="s">
        <v>390</v>
      </c>
      <c r="R66" s="159"/>
      <c r="S66" s="159"/>
      <c r="T66" s="159"/>
      <c r="U66" s="159"/>
      <c r="V66" s="159"/>
      <c r="W66" s="227"/>
      <c r="X66" s="159" t="s">
        <v>2</v>
      </c>
      <c r="Y66" s="228"/>
      <c r="Z66" s="159"/>
      <c r="AA66" s="159"/>
      <c r="AB66" s="159" t="s">
        <v>3</v>
      </c>
      <c r="AC66" s="252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 t="s">
        <v>62</v>
      </c>
      <c r="BA66" s="159"/>
      <c r="BB66" s="159"/>
      <c r="BC66" s="159"/>
      <c r="BD66" s="159"/>
      <c r="BE66" s="159"/>
      <c r="BF66" s="159"/>
      <c r="BG66" s="159"/>
      <c r="BH66" s="159" t="s">
        <v>62</v>
      </c>
      <c r="BI66" s="159"/>
      <c r="BJ66" s="159"/>
      <c r="BK66" s="159"/>
      <c r="BL66" s="229"/>
      <c r="BM66" s="159" t="s">
        <v>62</v>
      </c>
      <c r="BN66" s="22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230"/>
      <c r="CH66" s="159"/>
      <c r="CI66" s="159"/>
      <c r="CJ66" s="159"/>
      <c r="CK66" s="159"/>
      <c r="CL66" s="159"/>
      <c r="CM66" s="159"/>
      <c r="CN66" s="159"/>
      <c r="CO66" s="227"/>
      <c r="CP66" s="227" t="s">
        <v>62</v>
      </c>
      <c r="CQ66" s="159"/>
      <c r="CR66" s="159"/>
      <c r="CS66" s="159"/>
      <c r="CT66" s="159"/>
      <c r="CU66" s="159"/>
      <c r="CV66" s="159"/>
      <c r="CW66" s="159"/>
      <c r="CX66" s="236"/>
      <c r="CY66" s="247"/>
      <c r="CZ66" s="228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236"/>
      <c r="DN66" s="236"/>
      <c r="DO66" s="236"/>
      <c r="DP66" s="159"/>
      <c r="DQ66" s="159"/>
      <c r="DR66" s="159"/>
      <c r="DS66" s="159"/>
      <c r="DT66" s="159"/>
      <c r="DU66" s="159" t="s">
        <v>390</v>
      </c>
      <c r="DV66" s="159" t="s">
        <v>4</v>
      </c>
      <c r="DW66" s="159" t="s">
        <v>4</v>
      </c>
      <c r="DX66" s="159" t="s">
        <v>390</v>
      </c>
      <c r="DY66" s="159"/>
      <c r="DZ66" s="159" t="s">
        <v>62</v>
      </c>
      <c r="EA66" s="159" t="s">
        <v>62</v>
      </c>
      <c r="EB66" s="160"/>
      <c r="EC66" s="167"/>
      <c r="ED66" s="168">
        <f t="shared" ref="ED66" si="24">SUM(EE66,EF66,EG66)</f>
        <v>8</v>
      </c>
      <c r="EE66" s="168">
        <f t="shared" si="12"/>
        <v>1</v>
      </c>
      <c r="EF66" s="168">
        <f t="shared" si="23"/>
        <v>1</v>
      </c>
      <c r="EG66" s="168">
        <f t="shared" si="13"/>
        <v>6</v>
      </c>
      <c r="EH66" s="195">
        <f t="shared" si="22"/>
        <v>2</v>
      </c>
      <c r="EI66" s="172">
        <f t="shared" si="14"/>
        <v>3</v>
      </c>
      <c r="EQ66" s="159"/>
      <c r="ER66" s="159"/>
      <c r="ES66" s="159"/>
      <c r="ET66" s="159"/>
      <c r="EU66" s="159"/>
      <c r="EV66" s="159"/>
      <c r="EW66" s="236"/>
      <c r="EX66" s="229"/>
    </row>
    <row r="67" spans="1:154" ht="18" customHeight="1" x14ac:dyDescent="0.25">
      <c r="A67" s="8">
        <v>62</v>
      </c>
      <c r="B67" s="155">
        <v>43282</v>
      </c>
      <c r="C67" s="37" t="s">
        <v>17</v>
      </c>
      <c r="D67" s="152" t="s">
        <v>326</v>
      </c>
      <c r="E67" s="15">
        <v>23</v>
      </c>
      <c r="F67" s="174" t="s">
        <v>34</v>
      </c>
      <c r="G67" s="175" t="s">
        <v>386</v>
      </c>
      <c r="H67" s="158">
        <v>9</v>
      </c>
      <c r="I67" s="133">
        <f t="shared" si="11"/>
        <v>9</v>
      </c>
      <c r="J67" s="264"/>
      <c r="K67" s="264"/>
      <c r="L67" s="264"/>
      <c r="M67" s="264" t="s">
        <v>2</v>
      </c>
      <c r="N67" s="264"/>
      <c r="O67" s="264"/>
      <c r="P67" s="264"/>
      <c r="Q67" s="263" t="s">
        <v>390</v>
      </c>
      <c r="R67" s="264"/>
      <c r="S67" s="264"/>
      <c r="T67" s="264"/>
      <c r="U67" s="264"/>
      <c r="V67" s="264"/>
      <c r="W67" s="264"/>
      <c r="X67" s="159" t="s">
        <v>390</v>
      </c>
      <c r="Y67" s="264"/>
      <c r="Z67" s="264"/>
      <c r="AA67" s="264"/>
      <c r="AB67" s="264" t="s">
        <v>3</v>
      </c>
      <c r="AC67" s="252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 t="s">
        <v>390</v>
      </c>
      <c r="BC67" s="264" t="s">
        <v>62</v>
      </c>
      <c r="BD67" s="264"/>
      <c r="BE67" s="264" t="s">
        <v>62</v>
      </c>
      <c r="BF67" s="264" t="s">
        <v>62</v>
      </c>
      <c r="BG67" s="159" t="s">
        <v>62</v>
      </c>
      <c r="BH67" s="264"/>
      <c r="BI67" s="264"/>
      <c r="BJ67" s="264"/>
      <c r="BK67" s="264"/>
      <c r="BL67" s="220"/>
      <c r="BM67" s="159" t="s">
        <v>390</v>
      </c>
      <c r="BN67" s="220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21"/>
      <c r="CH67" s="264"/>
      <c r="CI67" s="264"/>
      <c r="CJ67" s="264"/>
      <c r="CK67" s="264"/>
      <c r="CL67" s="264"/>
      <c r="CM67" s="264"/>
      <c r="CN67" s="264"/>
      <c r="CO67" s="264"/>
      <c r="CP67" s="264" t="s">
        <v>62</v>
      </c>
      <c r="CQ67" s="264"/>
      <c r="CR67" s="264"/>
      <c r="CS67" s="264"/>
      <c r="CT67" s="264"/>
      <c r="CU67" s="264"/>
      <c r="CV67" s="264"/>
      <c r="CW67" s="264"/>
      <c r="CX67" s="264"/>
      <c r="CY67" s="274"/>
      <c r="CZ67" s="264"/>
      <c r="DA67" s="264"/>
      <c r="DB67" s="264"/>
      <c r="DC67" s="264"/>
      <c r="DD67" s="264"/>
      <c r="DE67" s="264"/>
      <c r="DF67" s="264"/>
      <c r="DG67" s="264"/>
      <c r="DH67" s="264"/>
      <c r="DI67" s="264"/>
      <c r="DJ67" s="264"/>
      <c r="DK67" s="264"/>
      <c r="DL67" s="264"/>
      <c r="DM67" s="264"/>
      <c r="DN67" s="264"/>
      <c r="DO67" s="264"/>
      <c r="DP67" s="264"/>
      <c r="DQ67" s="264"/>
      <c r="DR67" s="264"/>
      <c r="DS67" s="264"/>
      <c r="DT67" s="264"/>
      <c r="DU67" s="159" t="s">
        <v>62</v>
      </c>
      <c r="DV67" s="264" t="s">
        <v>390</v>
      </c>
      <c r="DW67" s="264" t="s">
        <v>62</v>
      </c>
      <c r="DX67" s="264"/>
      <c r="DY67" s="264"/>
      <c r="DZ67" s="264"/>
      <c r="EA67" s="264"/>
      <c r="EB67" s="272"/>
      <c r="EC67" s="171"/>
      <c r="ED67" s="172">
        <f t="shared" ref="ED67" si="25">SUM(EE67,EF67,EG67)</f>
        <v>9</v>
      </c>
      <c r="EE67" s="172">
        <f t="shared" si="12"/>
        <v>1</v>
      </c>
      <c r="EF67" s="172">
        <f t="shared" si="23"/>
        <v>1</v>
      </c>
      <c r="EG67" s="172">
        <f t="shared" si="13"/>
        <v>7</v>
      </c>
      <c r="EH67" s="195">
        <f t="shared" si="22"/>
        <v>0</v>
      </c>
      <c r="EI67" s="172">
        <f t="shared" si="14"/>
        <v>5</v>
      </c>
      <c r="EQ67" s="264"/>
      <c r="ER67" s="264"/>
      <c r="ES67" s="264"/>
      <c r="ET67" s="264"/>
      <c r="EU67" s="264"/>
      <c r="EV67" s="264"/>
      <c r="EW67" s="264"/>
      <c r="EX67" s="220"/>
    </row>
    <row r="68" spans="1:154" ht="18" customHeight="1" x14ac:dyDescent="0.25">
      <c r="A68" s="8">
        <v>63</v>
      </c>
      <c r="B68" s="155">
        <v>43282</v>
      </c>
      <c r="C68" s="81" t="s">
        <v>18</v>
      </c>
      <c r="D68" s="153" t="s">
        <v>346</v>
      </c>
      <c r="E68" s="15">
        <v>17</v>
      </c>
      <c r="F68" s="174" t="s">
        <v>34</v>
      </c>
      <c r="G68" s="175" t="s">
        <v>238</v>
      </c>
      <c r="H68" s="158">
        <v>8</v>
      </c>
      <c r="I68" s="133">
        <f t="shared" si="11"/>
        <v>8</v>
      </c>
      <c r="J68" s="264" t="s">
        <v>390</v>
      </c>
      <c r="K68" s="159" t="s">
        <v>3</v>
      </c>
      <c r="L68" s="159" t="s">
        <v>390</v>
      </c>
      <c r="M68" s="264"/>
      <c r="N68" s="264"/>
      <c r="O68" s="264"/>
      <c r="P68" s="264"/>
      <c r="Q68" s="248"/>
      <c r="R68" s="264"/>
      <c r="S68" s="264"/>
      <c r="T68" s="264"/>
      <c r="U68" s="264"/>
      <c r="V68" s="264"/>
      <c r="W68" s="264"/>
      <c r="X68" s="264"/>
      <c r="Y68" s="264"/>
      <c r="Z68" s="159" t="s">
        <v>390</v>
      </c>
      <c r="AA68" s="264"/>
      <c r="AB68" s="264"/>
      <c r="AC68" s="252"/>
      <c r="AD68" s="264"/>
      <c r="AE68" s="264"/>
      <c r="AF68" s="264"/>
      <c r="AG68" s="264" t="s">
        <v>62</v>
      </c>
      <c r="AH68" s="264"/>
      <c r="AI68" s="264"/>
      <c r="AJ68" s="264"/>
      <c r="AK68" s="264"/>
      <c r="AL68" s="264" t="s">
        <v>62</v>
      </c>
      <c r="AM68" s="264"/>
      <c r="AN68" s="264" t="s">
        <v>62</v>
      </c>
      <c r="AO68" s="264"/>
      <c r="AP68" s="264"/>
      <c r="AQ68" s="264"/>
      <c r="AR68" s="264"/>
      <c r="AS68" s="264" t="s">
        <v>62</v>
      </c>
      <c r="AT68" s="264"/>
      <c r="AU68" s="159" t="s">
        <v>62</v>
      </c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20"/>
      <c r="BM68" s="220"/>
      <c r="BN68" s="220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159" t="s">
        <v>390</v>
      </c>
      <c r="CC68" s="264"/>
      <c r="CD68" s="264"/>
      <c r="CE68" s="264"/>
      <c r="CF68" s="264"/>
      <c r="CG68" s="221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74"/>
      <c r="CZ68" s="264"/>
      <c r="DA68" s="264"/>
      <c r="DB68" s="264"/>
      <c r="DC68" s="264"/>
      <c r="DD68" s="264"/>
      <c r="DE68" s="264"/>
      <c r="DF68" s="264"/>
      <c r="DG68" s="264"/>
      <c r="DH68" s="264"/>
      <c r="DI68" s="264"/>
      <c r="DJ68" s="264"/>
      <c r="DK68" s="264"/>
      <c r="DL68" s="264"/>
      <c r="DM68" s="264" t="s">
        <v>62</v>
      </c>
      <c r="DN68" s="264"/>
      <c r="DO68" s="264"/>
      <c r="DP68" s="264"/>
      <c r="DQ68" s="264"/>
      <c r="DR68" s="159" t="s">
        <v>62</v>
      </c>
      <c r="DS68" s="264"/>
      <c r="DT68" s="264"/>
      <c r="DU68" s="264"/>
      <c r="DV68" s="264"/>
      <c r="DW68" s="264"/>
      <c r="DX68" s="264"/>
      <c r="DY68" s="264"/>
      <c r="DZ68" s="264"/>
      <c r="EA68" s="264"/>
      <c r="EB68" s="272"/>
      <c r="EC68" s="171"/>
      <c r="ED68" s="172">
        <f t="shared" si="7"/>
        <v>8</v>
      </c>
      <c r="EE68" s="172">
        <f t="shared" si="12"/>
        <v>0</v>
      </c>
      <c r="EF68" s="172">
        <f t="shared" si="23"/>
        <v>1</v>
      </c>
      <c r="EG68" s="172">
        <f t="shared" si="13"/>
        <v>7</v>
      </c>
      <c r="EH68" s="195">
        <f t="shared" si="22"/>
        <v>0</v>
      </c>
      <c r="EI68" s="172">
        <f t="shared" si="14"/>
        <v>3</v>
      </c>
      <c r="EQ68" s="264"/>
      <c r="ER68" s="264"/>
      <c r="ES68" s="264"/>
      <c r="ET68" s="264"/>
      <c r="EU68" s="264"/>
      <c r="EV68" s="264"/>
      <c r="EW68" s="264"/>
      <c r="EX68" s="220"/>
    </row>
    <row r="69" spans="1:154" ht="18" customHeight="1" x14ac:dyDescent="0.25">
      <c r="A69" s="16">
        <v>64</v>
      </c>
      <c r="B69" s="155">
        <v>43287</v>
      </c>
      <c r="C69" s="32" t="s">
        <v>205</v>
      </c>
      <c r="D69" s="144" t="s">
        <v>60</v>
      </c>
      <c r="E69" s="15">
        <v>33</v>
      </c>
      <c r="F69" s="325" t="s">
        <v>256</v>
      </c>
      <c r="G69" s="326" t="s">
        <v>400</v>
      </c>
      <c r="H69" s="323">
        <v>0</v>
      </c>
      <c r="I69" s="324">
        <v>0</v>
      </c>
      <c r="J69" s="312"/>
      <c r="K69" s="312"/>
      <c r="L69" s="312"/>
      <c r="M69" s="312"/>
      <c r="N69" s="312"/>
      <c r="O69" s="312"/>
      <c r="P69" s="312" t="s">
        <v>390</v>
      </c>
      <c r="Q69" s="313"/>
      <c r="R69" s="312"/>
      <c r="S69" s="312"/>
      <c r="T69" s="312"/>
      <c r="U69" s="312"/>
      <c r="V69" s="312"/>
      <c r="W69" s="314"/>
      <c r="X69" s="312"/>
      <c r="Y69" s="315"/>
      <c r="Z69" s="312"/>
      <c r="AA69" s="312"/>
      <c r="AB69" s="312"/>
      <c r="AC69" s="315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 t="s">
        <v>390</v>
      </c>
      <c r="AN69" s="312" t="s">
        <v>390</v>
      </c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3"/>
      <c r="BM69" s="313"/>
      <c r="BN69" s="313"/>
      <c r="BO69" s="312"/>
      <c r="BP69" s="312"/>
      <c r="BQ69" s="312"/>
      <c r="BR69" s="312"/>
      <c r="BS69" s="312"/>
      <c r="BT69" s="312"/>
      <c r="BU69" s="312"/>
      <c r="BV69" s="312"/>
      <c r="BW69" s="312" t="s">
        <v>390</v>
      </c>
      <c r="BX69" s="312"/>
      <c r="BY69" s="312"/>
      <c r="BZ69" s="312"/>
      <c r="CA69" s="312"/>
      <c r="CB69" s="312" t="s">
        <v>390</v>
      </c>
      <c r="CC69" s="312"/>
      <c r="CD69" s="312"/>
      <c r="CE69" s="312"/>
      <c r="CF69" s="312"/>
      <c r="CG69" s="312"/>
      <c r="CH69" s="312" t="s">
        <v>390</v>
      </c>
      <c r="CI69" s="312" t="s">
        <v>390</v>
      </c>
      <c r="CJ69" s="312"/>
      <c r="CK69" s="312"/>
      <c r="CL69" s="312"/>
      <c r="CM69" s="312"/>
      <c r="CN69" s="312"/>
      <c r="CO69" s="314"/>
      <c r="CP69" s="314"/>
      <c r="CQ69" s="312"/>
      <c r="CR69" s="312"/>
      <c r="CS69" s="312"/>
      <c r="CT69" s="312"/>
      <c r="CU69" s="312"/>
      <c r="CV69" s="312"/>
      <c r="CW69" s="312"/>
      <c r="CX69" s="318"/>
      <c r="CY69" s="319"/>
      <c r="CZ69" s="315"/>
      <c r="DA69" s="312"/>
      <c r="DB69" s="312"/>
      <c r="DC69" s="312"/>
      <c r="DD69" s="312"/>
      <c r="DE69" s="312"/>
      <c r="DF69" s="312"/>
      <c r="DG69" s="312"/>
      <c r="DH69" s="312"/>
      <c r="DI69" s="312"/>
      <c r="DJ69" s="312"/>
      <c r="DK69" s="312"/>
      <c r="DL69" s="312"/>
      <c r="DM69" s="318"/>
      <c r="DN69" s="318"/>
      <c r="DO69" s="318"/>
      <c r="DP69" s="312"/>
      <c r="DQ69" s="312"/>
      <c r="DR69" s="312"/>
      <c r="DS69" s="312"/>
      <c r="DT69" s="312"/>
      <c r="DU69" s="312"/>
      <c r="DV69" s="312"/>
      <c r="DW69" s="312"/>
      <c r="DX69" s="312"/>
      <c r="DY69" s="312"/>
      <c r="DZ69" s="312"/>
      <c r="EA69" s="312"/>
      <c r="EB69" s="320"/>
      <c r="EC69" s="321"/>
      <c r="ED69" s="322">
        <f t="shared" si="7"/>
        <v>0</v>
      </c>
      <c r="EE69" s="322">
        <f t="shared" si="12"/>
        <v>0</v>
      </c>
      <c r="EF69" s="322">
        <f t="shared" si="23"/>
        <v>0</v>
      </c>
      <c r="EG69" s="322">
        <f t="shared" si="13"/>
        <v>0</v>
      </c>
      <c r="EH69" s="322">
        <f t="shared" si="22"/>
        <v>0</v>
      </c>
      <c r="EI69" s="172">
        <f t="shared" si="14"/>
        <v>7</v>
      </c>
      <c r="EQ69" s="159"/>
      <c r="ER69" s="159"/>
      <c r="ES69" s="159"/>
      <c r="ET69" s="159"/>
      <c r="EU69" s="159"/>
      <c r="EV69" s="159"/>
      <c r="EW69" s="236"/>
      <c r="EX69" s="229"/>
    </row>
    <row r="70" spans="1:154" ht="18" customHeight="1" x14ac:dyDescent="0.25">
      <c r="A70" s="8">
        <v>65</v>
      </c>
      <c r="B70" s="155">
        <v>43288</v>
      </c>
      <c r="C70" s="32" t="s">
        <v>205</v>
      </c>
      <c r="D70" s="144" t="s">
        <v>60</v>
      </c>
      <c r="E70" s="15">
        <v>33</v>
      </c>
      <c r="F70" s="174" t="s">
        <v>34</v>
      </c>
      <c r="G70" s="175" t="s">
        <v>46</v>
      </c>
      <c r="H70" s="173">
        <v>8</v>
      </c>
      <c r="I70" s="117">
        <f t="shared" ref="I70:I101" si="26">COUNTIF(J70:EB70,"AP")+COUNTIF(J70:EB70,"AD")+COUNTIF(J70:EB70,"AA")</f>
        <v>7</v>
      </c>
      <c r="J70" s="111"/>
      <c r="K70" s="111"/>
      <c r="L70" s="111"/>
      <c r="M70" s="111"/>
      <c r="N70" s="111"/>
      <c r="O70" s="159" t="s">
        <v>3</v>
      </c>
      <c r="P70" s="159" t="s">
        <v>390</v>
      </c>
      <c r="Q70" s="112"/>
      <c r="R70" s="111"/>
      <c r="S70" s="111"/>
      <c r="T70" s="111"/>
      <c r="U70" s="111"/>
      <c r="V70" s="111"/>
      <c r="W70" s="232"/>
      <c r="X70" s="111"/>
      <c r="Y70" s="233"/>
      <c r="Z70" s="111"/>
      <c r="AA70" s="111"/>
      <c r="AB70" s="111"/>
      <c r="AC70" s="252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 t="s">
        <v>62</v>
      </c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220"/>
      <c r="BM70" s="220"/>
      <c r="BN70" s="220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59" t="s">
        <v>62</v>
      </c>
      <c r="CC70" s="111"/>
      <c r="CD70" s="159" t="s">
        <v>390</v>
      </c>
      <c r="CE70" s="159"/>
      <c r="CF70" s="159" t="s">
        <v>62</v>
      </c>
      <c r="CG70" s="159" t="s">
        <v>390</v>
      </c>
      <c r="CH70" s="159" t="s">
        <v>62</v>
      </c>
      <c r="CI70" s="111" t="s">
        <v>390</v>
      </c>
      <c r="CJ70" s="159" t="s">
        <v>62</v>
      </c>
      <c r="CK70" s="111"/>
      <c r="CL70" s="111"/>
      <c r="CM70" s="111"/>
      <c r="CN70" s="111" t="s">
        <v>390</v>
      </c>
      <c r="CO70" s="232"/>
      <c r="CP70" s="232"/>
      <c r="CQ70" s="111"/>
      <c r="CR70" s="111"/>
      <c r="CS70" s="111"/>
      <c r="CT70" s="111"/>
      <c r="CU70" s="111"/>
      <c r="CV70" s="111" t="s">
        <v>62</v>
      </c>
      <c r="CW70" s="111"/>
      <c r="CX70" s="234"/>
      <c r="CY70" s="249"/>
      <c r="CZ70" s="233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234"/>
      <c r="DN70" s="234"/>
      <c r="DO70" s="234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0"/>
      <c r="EC70" s="171"/>
      <c r="ED70" s="172">
        <f t="shared" si="7"/>
        <v>7</v>
      </c>
      <c r="EE70" s="172">
        <f t="shared" ref="EE70:EE101" si="27">COUNTIF(J70:EB70,"AD")</f>
        <v>0</v>
      </c>
      <c r="EF70" s="172">
        <f t="shared" si="23"/>
        <v>1</v>
      </c>
      <c r="EG70" s="172">
        <f t="shared" ref="EG70:EG101" si="28">COUNTIF(J70:EB70,"AA")</f>
        <v>6</v>
      </c>
      <c r="EH70" s="195">
        <f t="shared" si="22"/>
        <v>0</v>
      </c>
      <c r="EI70" s="172">
        <f t="shared" ref="EI70:EI101" si="29">COUNTIF(L70:ED70,"D")</f>
        <v>5</v>
      </c>
      <c r="EQ70" s="111"/>
      <c r="ER70" s="111"/>
      <c r="ES70" s="111"/>
      <c r="ET70" s="111"/>
      <c r="EU70" s="111"/>
      <c r="EV70" s="111"/>
      <c r="EW70" s="234"/>
      <c r="EX70" s="220"/>
    </row>
    <row r="71" spans="1:154" ht="18" customHeight="1" x14ac:dyDescent="0.25">
      <c r="A71" s="8">
        <v>66</v>
      </c>
      <c r="B71" s="155">
        <v>43288</v>
      </c>
      <c r="C71" s="29" t="s">
        <v>347</v>
      </c>
      <c r="D71" s="143" t="s">
        <v>327</v>
      </c>
      <c r="E71" s="15">
        <v>79</v>
      </c>
      <c r="F71" s="206" t="s">
        <v>34</v>
      </c>
      <c r="G71" s="204" t="s">
        <v>43</v>
      </c>
      <c r="H71" s="217">
        <v>4</v>
      </c>
      <c r="I71" s="133">
        <f t="shared" si="26"/>
        <v>4</v>
      </c>
      <c r="J71" s="159" t="s">
        <v>62</v>
      </c>
      <c r="K71" s="205"/>
      <c r="L71" s="205"/>
      <c r="M71" s="205"/>
      <c r="N71" s="205"/>
      <c r="O71" s="205"/>
      <c r="P71" s="205"/>
      <c r="Q71" s="243"/>
      <c r="R71" s="205"/>
      <c r="S71" s="205"/>
      <c r="T71" s="205"/>
      <c r="U71" s="205"/>
      <c r="V71" s="205"/>
      <c r="W71" s="241"/>
      <c r="X71" s="205"/>
      <c r="Y71" s="242"/>
      <c r="Z71" s="159" t="s">
        <v>62</v>
      </c>
      <c r="AA71" s="205"/>
      <c r="AB71" s="205"/>
      <c r="AC71" s="252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43"/>
      <c r="BM71" s="243"/>
      <c r="BN71" s="243"/>
      <c r="BO71" s="205"/>
      <c r="BP71" s="205" t="s">
        <v>62</v>
      </c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44"/>
      <c r="CH71" s="205"/>
      <c r="CI71" s="205"/>
      <c r="CJ71" s="205"/>
      <c r="CK71" s="205"/>
      <c r="CL71" s="205"/>
      <c r="CM71" s="205"/>
      <c r="CN71" s="205"/>
      <c r="CO71" s="241"/>
      <c r="CP71" s="241"/>
      <c r="CQ71" s="205"/>
      <c r="CR71" s="205"/>
      <c r="CS71" s="205"/>
      <c r="CT71" s="205"/>
      <c r="CU71" s="205"/>
      <c r="CV71" s="205"/>
      <c r="CW71" s="205"/>
      <c r="CX71" s="245"/>
      <c r="CY71" s="265"/>
      <c r="CZ71" s="242"/>
      <c r="DA71" s="205"/>
      <c r="DB71" s="205"/>
      <c r="DC71" s="205"/>
      <c r="DD71" s="205"/>
      <c r="DE71" s="159" t="s">
        <v>4</v>
      </c>
      <c r="DF71" s="205" t="s">
        <v>390</v>
      </c>
      <c r="DG71" s="205"/>
      <c r="DH71" s="159" t="s">
        <v>4</v>
      </c>
      <c r="DI71" s="205"/>
      <c r="DJ71" s="205"/>
      <c r="DK71" s="205"/>
      <c r="DL71" s="205"/>
      <c r="DM71" s="236" t="s">
        <v>62</v>
      </c>
      <c r="DN71" s="159" t="s">
        <v>4</v>
      </c>
      <c r="DO71" s="245"/>
      <c r="DP71" s="205"/>
      <c r="DQ71" s="205"/>
      <c r="DR71" s="205"/>
      <c r="DS71" s="181" t="s">
        <v>390</v>
      </c>
      <c r="DT71" s="205"/>
      <c r="DU71" s="205"/>
      <c r="DV71" s="205"/>
      <c r="DW71" s="205"/>
      <c r="DX71" s="205"/>
      <c r="DY71" s="205"/>
      <c r="DZ71" s="205"/>
      <c r="EA71" s="205"/>
      <c r="EB71" s="207"/>
      <c r="EC71" s="203"/>
      <c r="ED71" s="208">
        <f t="shared" si="7"/>
        <v>4</v>
      </c>
      <c r="EE71" s="208">
        <f t="shared" si="27"/>
        <v>0</v>
      </c>
      <c r="EF71" s="208">
        <f t="shared" si="23"/>
        <v>0</v>
      </c>
      <c r="EG71" s="208">
        <f t="shared" si="28"/>
        <v>4</v>
      </c>
      <c r="EH71" s="195">
        <f t="shared" si="22"/>
        <v>3</v>
      </c>
      <c r="EI71" s="172">
        <f t="shared" si="29"/>
        <v>2</v>
      </c>
      <c r="EQ71" s="205"/>
      <c r="ER71" s="205"/>
      <c r="ES71" s="205"/>
      <c r="ET71" s="205"/>
      <c r="EU71" s="205"/>
      <c r="EV71" s="205"/>
      <c r="EW71" s="245"/>
      <c r="EX71" s="243"/>
    </row>
    <row r="72" spans="1:154" ht="18" customHeight="1" x14ac:dyDescent="0.25">
      <c r="A72" s="16">
        <v>67</v>
      </c>
      <c r="B72" s="155">
        <v>43289</v>
      </c>
      <c r="C72" s="29" t="s">
        <v>204</v>
      </c>
      <c r="D72" s="143" t="s">
        <v>327</v>
      </c>
      <c r="E72" s="15">
        <v>79</v>
      </c>
      <c r="F72" s="174" t="s">
        <v>34</v>
      </c>
      <c r="G72" s="175" t="s">
        <v>253</v>
      </c>
      <c r="H72" s="158">
        <v>8</v>
      </c>
      <c r="I72" s="133">
        <f t="shared" si="26"/>
        <v>8</v>
      </c>
      <c r="J72" s="111" t="s">
        <v>2</v>
      </c>
      <c r="K72" s="111"/>
      <c r="L72" s="111"/>
      <c r="M72" s="111"/>
      <c r="N72" s="111"/>
      <c r="O72" s="111"/>
      <c r="P72" s="111"/>
      <c r="Q72" s="248"/>
      <c r="R72" s="111"/>
      <c r="S72" s="111"/>
      <c r="T72" s="111"/>
      <c r="U72" s="111"/>
      <c r="V72" s="111"/>
      <c r="W72" s="232"/>
      <c r="X72" s="111"/>
      <c r="Y72" s="233"/>
      <c r="Z72" s="159" t="s">
        <v>3</v>
      </c>
      <c r="AA72" s="111"/>
      <c r="AB72" s="111"/>
      <c r="AC72" s="252"/>
      <c r="AD72" s="111"/>
      <c r="AE72" s="111" t="s">
        <v>62</v>
      </c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220"/>
      <c r="BM72" s="220"/>
      <c r="BN72" s="220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221"/>
      <c r="CH72" s="111"/>
      <c r="CI72" s="111"/>
      <c r="CJ72" s="111"/>
      <c r="CK72" s="111"/>
      <c r="CL72" s="111"/>
      <c r="CM72" s="111"/>
      <c r="CN72" s="111"/>
      <c r="CO72" s="232"/>
      <c r="CP72" s="232"/>
      <c r="CQ72" s="111"/>
      <c r="CR72" s="111"/>
      <c r="CS72" s="111"/>
      <c r="CT72" s="111"/>
      <c r="CU72" s="111"/>
      <c r="CV72" s="111"/>
      <c r="CW72" s="111"/>
      <c r="CX72" s="234"/>
      <c r="CY72" s="249"/>
      <c r="CZ72" s="233"/>
      <c r="DA72" s="111"/>
      <c r="DB72" s="111"/>
      <c r="DC72" s="111"/>
      <c r="DD72" s="111"/>
      <c r="DE72" s="111" t="s">
        <v>62</v>
      </c>
      <c r="DF72" s="111"/>
      <c r="DG72" s="111"/>
      <c r="DH72" s="111" t="s">
        <v>62</v>
      </c>
      <c r="DI72" s="111"/>
      <c r="DJ72" s="111"/>
      <c r="DK72" s="111"/>
      <c r="DL72" s="111"/>
      <c r="DM72" s="234" t="s">
        <v>62</v>
      </c>
      <c r="DN72" s="234" t="s">
        <v>62</v>
      </c>
      <c r="DO72" s="234"/>
      <c r="DP72" s="111"/>
      <c r="DQ72" s="111"/>
      <c r="DR72" s="111"/>
      <c r="DS72" s="181" t="s">
        <v>62</v>
      </c>
      <c r="DT72" s="111"/>
      <c r="DU72" s="111"/>
      <c r="DV72" s="111"/>
      <c r="DW72" s="111"/>
      <c r="DX72" s="111"/>
      <c r="DY72" s="111"/>
      <c r="DZ72" s="111"/>
      <c r="EA72" s="111"/>
      <c r="EB72" s="110"/>
      <c r="EC72" s="171"/>
      <c r="ED72" s="172">
        <f t="shared" si="7"/>
        <v>8</v>
      </c>
      <c r="EE72" s="172">
        <f t="shared" si="27"/>
        <v>1</v>
      </c>
      <c r="EF72" s="172">
        <f t="shared" si="23"/>
        <v>1</v>
      </c>
      <c r="EG72" s="172">
        <f t="shared" si="28"/>
        <v>6</v>
      </c>
      <c r="EH72" s="195">
        <f t="shared" si="22"/>
        <v>0</v>
      </c>
      <c r="EI72" s="172">
        <f t="shared" si="29"/>
        <v>0</v>
      </c>
      <c r="EQ72" s="111"/>
      <c r="ER72" s="111"/>
      <c r="ES72" s="111"/>
      <c r="ET72" s="111"/>
      <c r="EU72" s="111"/>
      <c r="EV72" s="111"/>
      <c r="EW72" s="234"/>
      <c r="EX72" s="220"/>
    </row>
    <row r="73" spans="1:154" ht="18" customHeight="1" x14ac:dyDescent="0.25">
      <c r="A73" s="8">
        <v>68</v>
      </c>
      <c r="B73" s="157">
        <v>42924</v>
      </c>
      <c r="C73" s="82" t="s">
        <v>207</v>
      </c>
      <c r="D73" s="82" t="s">
        <v>348</v>
      </c>
      <c r="E73" s="73">
        <v>19</v>
      </c>
      <c r="F73" s="165" t="s">
        <v>252</v>
      </c>
      <c r="G73" s="166" t="s">
        <v>254</v>
      </c>
      <c r="H73" s="178">
        <v>1</v>
      </c>
      <c r="I73" s="117">
        <f t="shared" si="26"/>
        <v>0</v>
      </c>
      <c r="J73" s="159"/>
      <c r="K73" s="159"/>
      <c r="L73" s="159"/>
      <c r="M73" s="159"/>
      <c r="N73" s="159"/>
      <c r="O73" s="159"/>
      <c r="P73" s="159"/>
      <c r="Q73" s="229"/>
      <c r="R73" s="159"/>
      <c r="S73" s="159"/>
      <c r="T73" s="159"/>
      <c r="U73" s="159"/>
      <c r="V73" s="159"/>
      <c r="W73" s="227"/>
      <c r="X73" s="159"/>
      <c r="Y73" s="228"/>
      <c r="Z73" s="159"/>
      <c r="AA73" s="159"/>
      <c r="AB73" s="159"/>
      <c r="AC73" s="252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 t="s">
        <v>390</v>
      </c>
      <c r="BB73" s="159"/>
      <c r="BC73" s="159"/>
      <c r="BD73" s="159"/>
      <c r="BE73" s="159"/>
      <c r="BF73" s="159" t="s">
        <v>390</v>
      </c>
      <c r="BG73" s="159"/>
      <c r="BH73" s="159"/>
      <c r="BI73" s="159"/>
      <c r="BJ73" s="159"/>
      <c r="BK73" s="159"/>
      <c r="BL73" s="229"/>
      <c r="BM73" s="229"/>
      <c r="BN73" s="22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230"/>
      <c r="CH73" s="159"/>
      <c r="CI73" s="159"/>
      <c r="CJ73" s="159"/>
      <c r="CK73" s="159"/>
      <c r="CL73" s="159"/>
      <c r="CM73" s="159"/>
      <c r="CN73" s="159"/>
      <c r="CO73" s="227"/>
      <c r="CP73" s="227"/>
      <c r="CQ73" s="159"/>
      <c r="CR73" s="159"/>
      <c r="CS73" s="159"/>
      <c r="CT73" s="159"/>
      <c r="CU73" s="159"/>
      <c r="CV73" s="159"/>
      <c r="CW73" s="159"/>
      <c r="CX73" s="236"/>
      <c r="CY73" s="247"/>
      <c r="CZ73" s="228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236"/>
      <c r="DN73" s="236"/>
      <c r="DO73" s="236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67"/>
      <c r="ED73" s="168">
        <f t="shared" si="7"/>
        <v>0</v>
      </c>
      <c r="EE73" s="168">
        <f t="shared" si="27"/>
        <v>0</v>
      </c>
      <c r="EF73" s="168">
        <f t="shared" si="23"/>
        <v>0</v>
      </c>
      <c r="EG73" s="168">
        <f t="shared" si="28"/>
        <v>0</v>
      </c>
      <c r="EH73" s="195">
        <f t="shared" si="22"/>
        <v>0</v>
      </c>
      <c r="EI73" s="172">
        <f t="shared" si="29"/>
        <v>2</v>
      </c>
      <c r="EQ73" s="159"/>
      <c r="ER73" s="159"/>
      <c r="ES73" s="159"/>
      <c r="ET73" s="159"/>
      <c r="EU73" s="159"/>
      <c r="EV73" s="159"/>
      <c r="EW73" s="236"/>
      <c r="EX73" s="229"/>
    </row>
    <row r="74" spans="1:154" ht="18" customHeight="1" x14ac:dyDescent="0.25">
      <c r="A74" s="8">
        <v>69</v>
      </c>
      <c r="B74" s="155">
        <v>43289</v>
      </c>
      <c r="C74" s="32" t="s">
        <v>205</v>
      </c>
      <c r="D74" s="144" t="s">
        <v>60</v>
      </c>
      <c r="E74" s="15">
        <v>33</v>
      </c>
      <c r="F74" s="174" t="s">
        <v>34</v>
      </c>
      <c r="G74" s="175" t="s">
        <v>232</v>
      </c>
      <c r="H74" s="158">
        <v>8</v>
      </c>
      <c r="I74" s="133">
        <f t="shared" si="26"/>
        <v>8</v>
      </c>
      <c r="J74" s="264"/>
      <c r="K74" s="264"/>
      <c r="L74" s="264"/>
      <c r="M74" s="264"/>
      <c r="N74" s="264"/>
      <c r="O74" s="159" t="s">
        <v>3</v>
      </c>
      <c r="P74" s="159" t="s">
        <v>390</v>
      </c>
      <c r="Q74" s="159" t="s">
        <v>2</v>
      </c>
      <c r="R74" s="111"/>
      <c r="S74" s="264"/>
      <c r="T74" s="264"/>
      <c r="U74" s="159" t="s">
        <v>390</v>
      </c>
      <c r="V74" s="264"/>
      <c r="W74" s="264"/>
      <c r="X74" s="264"/>
      <c r="Y74" s="264"/>
      <c r="Z74" s="264"/>
      <c r="AA74" s="264"/>
      <c r="AB74" s="264"/>
      <c r="AC74" s="252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 t="s">
        <v>62</v>
      </c>
      <c r="AN74" s="264"/>
      <c r="AO74" s="264"/>
      <c r="AP74" s="264" t="s">
        <v>62</v>
      </c>
      <c r="AQ74" s="264"/>
      <c r="AR74" s="264"/>
      <c r="AS74" s="264"/>
      <c r="AT74" s="264"/>
      <c r="AU74" s="264"/>
      <c r="AV74" s="264"/>
      <c r="AW74" s="264"/>
      <c r="AX74" s="264" t="s">
        <v>62</v>
      </c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20"/>
      <c r="BM74" s="220"/>
      <c r="BN74" s="220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159" t="s">
        <v>62</v>
      </c>
      <c r="CC74" s="264"/>
      <c r="CD74" s="264"/>
      <c r="CE74" s="264"/>
      <c r="CF74" s="264"/>
      <c r="CG74" s="159"/>
      <c r="CH74" s="159" t="s">
        <v>62</v>
      </c>
      <c r="CI74" s="264" t="s">
        <v>62</v>
      </c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  <c r="CU74" s="264"/>
      <c r="CV74" s="264"/>
      <c r="CW74" s="264" t="s">
        <v>390</v>
      </c>
      <c r="CX74" s="264"/>
      <c r="CY74" s="274"/>
      <c r="CZ74" s="264"/>
      <c r="DA74" s="264"/>
      <c r="DB74" s="264"/>
      <c r="DC74" s="264"/>
      <c r="DD74" s="264"/>
      <c r="DE74" s="264"/>
      <c r="DF74" s="264"/>
      <c r="DG74" s="264"/>
      <c r="DH74" s="264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4"/>
      <c r="DT74" s="264"/>
      <c r="DU74" s="264"/>
      <c r="DV74" s="264"/>
      <c r="DW74" s="264"/>
      <c r="DX74" s="264"/>
      <c r="DY74" s="264"/>
      <c r="DZ74" s="264"/>
      <c r="EA74" s="264"/>
      <c r="EB74" s="272"/>
      <c r="EC74" s="171"/>
      <c r="ED74" s="172">
        <f t="shared" si="7"/>
        <v>8</v>
      </c>
      <c r="EE74" s="172">
        <f t="shared" si="27"/>
        <v>1</v>
      </c>
      <c r="EF74" s="172">
        <f t="shared" si="23"/>
        <v>1</v>
      </c>
      <c r="EG74" s="172">
        <f t="shared" si="28"/>
        <v>6</v>
      </c>
      <c r="EH74" s="195">
        <f t="shared" si="22"/>
        <v>0</v>
      </c>
      <c r="EI74" s="172">
        <f t="shared" si="29"/>
        <v>3</v>
      </c>
      <c r="EQ74" s="264"/>
      <c r="ER74" s="264"/>
      <c r="ES74" s="264"/>
      <c r="ET74" s="264"/>
      <c r="EU74" s="264"/>
      <c r="EV74" s="264"/>
      <c r="EW74" s="264"/>
      <c r="EX74" s="220"/>
    </row>
    <row r="75" spans="1:154" ht="18" customHeight="1" x14ac:dyDescent="0.25">
      <c r="A75" s="16">
        <v>70</v>
      </c>
      <c r="B75" s="155">
        <v>43289</v>
      </c>
      <c r="C75" s="31" t="s">
        <v>206</v>
      </c>
      <c r="D75" s="83" t="s">
        <v>328</v>
      </c>
      <c r="E75" s="15">
        <v>17</v>
      </c>
      <c r="F75" s="161" t="s">
        <v>245</v>
      </c>
      <c r="G75" s="162" t="s">
        <v>32</v>
      </c>
      <c r="H75" s="173">
        <v>4</v>
      </c>
      <c r="I75" s="117">
        <f t="shared" si="26"/>
        <v>3</v>
      </c>
      <c r="J75" s="159"/>
      <c r="K75" s="159" t="s">
        <v>3</v>
      </c>
      <c r="L75" s="159"/>
      <c r="M75" s="159"/>
      <c r="N75" s="159"/>
      <c r="O75" s="159"/>
      <c r="P75" s="159"/>
      <c r="Q75" s="229"/>
      <c r="R75" s="159"/>
      <c r="S75" s="159"/>
      <c r="T75" s="159"/>
      <c r="U75" s="159"/>
      <c r="V75" s="159"/>
      <c r="W75" s="227"/>
      <c r="X75" s="159"/>
      <c r="Y75" s="228"/>
      <c r="Z75" s="159"/>
      <c r="AA75" s="159"/>
      <c r="AB75" s="159"/>
      <c r="AC75" s="252"/>
      <c r="AD75" s="159"/>
      <c r="AE75" s="159"/>
      <c r="AF75" s="159"/>
      <c r="AG75" s="159" t="s">
        <v>4</v>
      </c>
      <c r="AH75" s="159" t="s">
        <v>4</v>
      </c>
      <c r="AI75" s="159"/>
      <c r="AJ75" s="159" t="s">
        <v>62</v>
      </c>
      <c r="AK75" s="159"/>
      <c r="AL75" s="159"/>
      <c r="AM75" s="159"/>
      <c r="AN75" s="159"/>
      <c r="AO75" s="159"/>
      <c r="AP75" s="159"/>
      <c r="AQ75" s="159"/>
      <c r="AR75" s="159"/>
      <c r="AS75" s="159" t="s">
        <v>62</v>
      </c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229"/>
      <c r="BM75" s="229"/>
      <c r="BN75" s="22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230"/>
      <c r="CH75" s="159"/>
      <c r="CI75" s="159"/>
      <c r="CJ75" s="159"/>
      <c r="CK75" s="159"/>
      <c r="CL75" s="159"/>
      <c r="CM75" s="159"/>
      <c r="CN75" s="159"/>
      <c r="CO75" s="227"/>
      <c r="CP75" s="227"/>
      <c r="CQ75" s="159"/>
      <c r="CR75" s="159"/>
      <c r="CS75" s="159"/>
      <c r="CT75" s="159"/>
      <c r="CU75" s="159"/>
      <c r="CV75" s="159"/>
      <c r="CW75" s="159"/>
      <c r="CX75" s="236"/>
      <c r="CY75" s="247"/>
      <c r="CZ75" s="228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236"/>
      <c r="DN75" s="236"/>
      <c r="DO75" s="236"/>
      <c r="DP75" s="159"/>
      <c r="DQ75" s="159"/>
      <c r="DR75" s="159"/>
      <c r="DS75" s="181" t="s">
        <v>390</v>
      </c>
      <c r="DT75" s="159"/>
      <c r="DU75" s="159"/>
      <c r="DV75" s="159"/>
      <c r="DW75" s="159"/>
      <c r="DX75" s="159"/>
      <c r="DY75" s="159"/>
      <c r="DZ75" s="159"/>
      <c r="EA75" s="159"/>
      <c r="EB75" s="160"/>
      <c r="EC75" s="167"/>
      <c r="ED75" s="168">
        <f t="shared" si="7"/>
        <v>3</v>
      </c>
      <c r="EE75" s="168">
        <f t="shared" si="27"/>
        <v>0</v>
      </c>
      <c r="EF75" s="168">
        <f t="shared" si="23"/>
        <v>1</v>
      </c>
      <c r="EG75" s="168">
        <f t="shared" si="28"/>
        <v>2</v>
      </c>
      <c r="EH75" s="195">
        <f t="shared" si="22"/>
        <v>2</v>
      </c>
      <c r="EI75" s="172">
        <f t="shared" si="29"/>
        <v>1</v>
      </c>
      <c r="EQ75" s="159"/>
      <c r="ER75" s="159"/>
      <c r="ES75" s="159"/>
      <c r="ET75" s="159"/>
      <c r="EU75" s="159"/>
      <c r="EV75" s="159"/>
      <c r="EW75" s="236"/>
      <c r="EX75" s="229"/>
    </row>
    <row r="76" spans="1:154" ht="18" customHeight="1" x14ac:dyDescent="0.25">
      <c r="A76" s="8">
        <v>71</v>
      </c>
      <c r="B76" s="155">
        <v>43295</v>
      </c>
      <c r="C76" s="30" t="s">
        <v>208</v>
      </c>
      <c r="D76" s="141" t="s">
        <v>329</v>
      </c>
      <c r="E76" s="15">
        <v>86</v>
      </c>
      <c r="F76" s="174" t="s">
        <v>34</v>
      </c>
      <c r="G76" s="175" t="s">
        <v>242</v>
      </c>
      <c r="H76" s="173">
        <v>6</v>
      </c>
      <c r="I76" s="117">
        <f t="shared" si="26"/>
        <v>5</v>
      </c>
      <c r="J76" s="264"/>
      <c r="K76" s="264"/>
      <c r="L76" s="159" t="s">
        <v>3</v>
      </c>
      <c r="M76" s="264"/>
      <c r="N76" s="264"/>
      <c r="O76" s="264"/>
      <c r="P76" s="264"/>
      <c r="Q76" s="248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52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 t="s">
        <v>62</v>
      </c>
      <c r="AQ76" s="264"/>
      <c r="AR76" s="264"/>
      <c r="AS76" s="264"/>
      <c r="AT76" s="264"/>
      <c r="AU76" s="264"/>
      <c r="AV76" s="264"/>
      <c r="AW76" s="264" t="s">
        <v>62</v>
      </c>
      <c r="AX76" s="264"/>
      <c r="AY76" s="264"/>
      <c r="AZ76" s="264"/>
      <c r="BA76" s="264"/>
      <c r="BB76" s="264"/>
      <c r="BC76" s="264"/>
      <c r="BD76" s="264"/>
      <c r="BE76" s="264" t="s">
        <v>62</v>
      </c>
      <c r="BF76" s="264"/>
      <c r="BG76" s="264"/>
      <c r="BH76" s="264"/>
      <c r="BI76" s="264"/>
      <c r="BJ76" s="264"/>
      <c r="BK76" s="264"/>
      <c r="BL76" s="220"/>
      <c r="BM76" s="220"/>
      <c r="BN76" s="220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21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74"/>
      <c r="CZ76" s="264"/>
      <c r="DA76" s="264"/>
      <c r="DB76" s="264"/>
      <c r="DC76" s="264"/>
      <c r="DD76" s="264"/>
      <c r="DE76" s="264"/>
      <c r="DF76" s="264"/>
      <c r="DG76" s="264"/>
      <c r="DH76" s="264"/>
      <c r="DI76" s="264"/>
      <c r="DJ76" s="264"/>
      <c r="DK76" s="264"/>
      <c r="DL76" s="264"/>
      <c r="DM76" s="264"/>
      <c r="DN76" s="264"/>
      <c r="DO76" s="264"/>
      <c r="DP76" s="264"/>
      <c r="DQ76" s="264"/>
      <c r="DR76" s="264"/>
      <c r="DS76" s="264" t="s">
        <v>62</v>
      </c>
      <c r="DT76" s="264"/>
      <c r="DU76" s="264"/>
      <c r="DV76" s="264"/>
      <c r="DW76" s="264"/>
      <c r="DX76" s="264"/>
      <c r="DY76" s="264"/>
      <c r="DZ76" s="264"/>
      <c r="EA76" s="264"/>
      <c r="EB76" s="272"/>
      <c r="EC76" s="171"/>
      <c r="ED76" s="172">
        <f t="shared" ref="ED76:ED110" si="30">SUM(EE76,EF76,EG76)</f>
        <v>5</v>
      </c>
      <c r="EE76" s="172">
        <f t="shared" si="27"/>
        <v>0</v>
      </c>
      <c r="EF76" s="172">
        <f t="shared" si="23"/>
        <v>1</v>
      </c>
      <c r="EG76" s="172">
        <f t="shared" si="28"/>
        <v>4</v>
      </c>
      <c r="EH76" s="195">
        <f t="shared" si="22"/>
        <v>0</v>
      </c>
      <c r="EI76" s="172">
        <f t="shared" si="29"/>
        <v>0</v>
      </c>
      <c r="EQ76" s="264"/>
      <c r="ER76" s="264"/>
      <c r="ES76" s="264"/>
      <c r="ET76" s="264"/>
      <c r="EU76" s="264"/>
      <c r="EV76" s="264"/>
      <c r="EW76" s="264"/>
      <c r="EX76" s="220"/>
    </row>
    <row r="77" spans="1:154" ht="18" customHeight="1" x14ac:dyDescent="0.25">
      <c r="A77" s="8">
        <v>72</v>
      </c>
      <c r="B77" s="155">
        <v>43302</v>
      </c>
      <c r="C77" s="39" t="s">
        <v>209</v>
      </c>
      <c r="D77" s="146" t="s">
        <v>330</v>
      </c>
      <c r="E77" s="15">
        <v>40</v>
      </c>
      <c r="F77" s="161" t="s">
        <v>42</v>
      </c>
      <c r="G77" s="162" t="s">
        <v>253</v>
      </c>
      <c r="H77" s="173">
        <v>4</v>
      </c>
      <c r="I77" s="117">
        <f t="shared" si="26"/>
        <v>3</v>
      </c>
      <c r="J77" s="159"/>
      <c r="K77" s="159"/>
      <c r="L77" s="159"/>
      <c r="M77" s="159"/>
      <c r="N77" s="159"/>
      <c r="O77" s="159"/>
      <c r="P77" s="159"/>
      <c r="Q77" s="263" t="s">
        <v>390</v>
      </c>
      <c r="R77" s="159"/>
      <c r="S77" s="159"/>
      <c r="T77" s="159"/>
      <c r="U77" s="159" t="s">
        <v>3</v>
      </c>
      <c r="V77" s="159"/>
      <c r="W77" s="227"/>
      <c r="X77" s="159"/>
      <c r="Y77" s="159" t="s">
        <v>390</v>
      </c>
      <c r="Z77" s="159"/>
      <c r="AA77" s="159"/>
      <c r="AB77" s="159"/>
      <c r="AC77" s="252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229"/>
      <c r="BM77" s="229"/>
      <c r="BN77" s="22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230"/>
      <c r="CH77" s="159"/>
      <c r="CI77" s="159"/>
      <c r="CJ77" s="159"/>
      <c r="CK77" s="159"/>
      <c r="CL77" s="159"/>
      <c r="CM77" s="159"/>
      <c r="CN77" s="159"/>
      <c r="CO77" s="227"/>
      <c r="CP77" s="227"/>
      <c r="CQ77" s="159"/>
      <c r="CR77" s="159" t="s">
        <v>62</v>
      </c>
      <c r="CS77" s="159"/>
      <c r="CT77" s="159"/>
      <c r="CU77" s="159"/>
      <c r="CV77" s="159"/>
      <c r="CW77" s="159"/>
      <c r="CX77" s="236"/>
      <c r="CY77" s="247"/>
      <c r="CZ77" s="159" t="s">
        <v>62</v>
      </c>
      <c r="DA77" s="159" t="s">
        <v>390</v>
      </c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236"/>
      <c r="DN77" s="236"/>
      <c r="DO77" s="236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60"/>
      <c r="EC77" s="167"/>
      <c r="ED77" s="168">
        <f t="shared" si="30"/>
        <v>3</v>
      </c>
      <c r="EE77" s="168">
        <f t="shared" si="27"/>
        <v>0</v>
      </c>
      <c r="EF77" s="168">
        <f t="shared" si="23"/>
        <v>1</v>
      </c>
      <c r="EG77" s="168">
        <f t="shared" si="28"/>
        <v>2</v>
      </c>
      <c r="EH77" s="195">
        <f t="shared" si="22"/>
        <v>0</v>
      </c>
      <c r="EI77" s="172">
        <f t="shared" si="29"/>
        <v>3</v>
      </c>
      <c r="EQ77" s="159"/>
      <c r="ER77" s="159"/>
      <c r="ES77" s="159"/>
      <c r="ET77" s="159"/>
      <c r="EU77" s="159"/>
      <c r="EV77" s="159"/>
      <c r="EW77" s="236"/>
      <c r="EX77" s="229"/>
    </row>
    <row r="78" spans="1:154" ht="18" customHeight="1" x14ac:dyDescent="0.25">
      <c r="A78" s="16">
        <v>73</v>
      </c>
      <c r="B78" s="155">
        <v>43303</v>
      </c>
      <c r="C78" s="20" t="s">
        <v>210</v>
      </c>
      <c r="D78" s="76" t="s">
        <v>59</v>
      </c>
      <c r="E78" s="15">
        <v>24</v>
      </c>
      <c r="F78" s="174" t="s">
        <v>34</v>
      </c>
      <c r="G78" s="175" t="s">
        <v>240</v>
      </c>
      <c r="H78" s="158">
        <v>8</v>
      </c>
      <c r="I78" s="133">
        <f t="shared" si="26"/>
        <v>8</v>
      </c>
      <c r="J78" s="111"/>
      <c r="K78" s="111"/>
      <c r="L78" s="111"/>
      <c r="M78" s="111"/>
      <c r="N78" s="111"/>
      <c r="O78" s="111"/>
      <c r="P78" s="159" t="s">
        <v>3</v>
      </c>
      <c r="Q78" s="263" t="s">
        <v>2</v>
      </c>
      <c r="R78" s="111"/>
      <c r="S78" s="111"/>
      <c r="T78" s="111"/>
      <c r="U78" s="111"/>
      <c r="V78" s="111" t="s">
        <v>390</v>
      </c>
      <c r="W78" s="232"/>
      <c r="X78" s="111"/>
      <c r="Y78" s="233"/>
      <c r="Z78" s="111"/>
      <c r="AA78" s="111"/>
      <c r="AB78" s="111"/>
      <c r="AC78" s="252"/>
      <c r="AD78" s="111"/>
      <c r="AE78" s="111" t="s">
        <v>62</v>
      </c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59" t="s">
        <v>62</v>
      </c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59" t="s">
        <v>62</v>
      </c>
      <c r="BB78" s="111"/>
      <c r="BC78" s="111"/>
      <c r="BD78" s="111"/>
      <c r="BE78" s="111"/>
      <c r="BF78" s="111"/>
      <c r="BG78" s="111"/>
      <c r="BH78" s="111" t="s">
        <v>62</v>
      </c>
      <c r="BI78" s="111"/>
      <c r="BJ78" s="111"/>
      <c r="BK78" s="111"/>
      <c r="BL78" s="220"/>
      <c r="BM78" s="220"/>
      <c r="BN78" s="220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59" t="s">
        <v>390</v>
      </c>
      <c r="CC78" s="111"/>
      <c r="CD78" s="111"/>
      <c r="CE78" s="111"/>
      <c r="CF78" s="111"/>
      <c r="CG78" s="221"/>
      <c r="CH78" s="111"/>
      <c r="CI78" s="111"/>
      <c r="CJ78" s="111"/>
      <c r="CK78" s="111"/>
      <c r="CL78" s="111"/>
      <c r="CM78" s="111"/>
      <c r="CN78" s="111" t="s">
        <v>62</v>
      </c>
      <c r="CO78" s="232"/>
      <c r="CP78" s="232"/>
      <c r="CQ78" s="111"/>
      <c r="CR78" s="111"/>
      <c r="CS78" s="111" t="s">
        <v>390</v>
      </c>
      <c r="CT78" s="111"/>
      <c r="CU78" s="111"/>
      <c r="CV78" s="111" t="s">
        <v>62</v>
      </c>
      <c r="CW78" s="111"/>
      <c r="CX78" s="234"/>
      <c r="CY78" s="249"/>
      <c r="CZ78" s="233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234"/>
      <c r="DN78" s="234"/>
      <c r="DO78" s="234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0"/>
      <c r="EC78" s="171"/>
      <c r="ED78" s="172">
        <f t="shared" si="30"/>
        <v>8</v>
      </c>
      <c r="EE78" s="172">
        <f t="shared" si="27"/>
        <v>1</v>
      </c>
      <c r="EF78" s="172">
        <f t="shared" si="23"/>
        <v>1</v>
      </c>
      <c r="EG78" s="172">
        <f t="shared" si="28"/>
        <v>6</v>
      </c>
      <c r="EH78" s="195">
        <f t="shared" si="22"/>
        <v>0</v>
      </c>
      <c r="EI78" s="172">
        <f t="shared" si="29"/>
        <v>3</v>
      </c>
      <c r="EQ78" s="111"/>
      <c r="ER78" s="111"/>
      <c r="ES78" s="111"/>
      <c r="ET78" s="111"/>
      <c r="EU78" s="111"/>
      <c r="EV78" s="111"/>
      <c r="EW78" s="234"/>
      <c r="EX78" s="111"/>
    </row>
    <row r="79" spans="1:154" ht="18" customHeight="1" x14ac:dyDescent="0.25">
      <c r="A79" s="8">
        <v>74</v>
      </c>
      <c r="B79" s="157">
        <v>42938</v>
      </c>
      <c r="C79" s="76" t="s">
        <v>267</v>
      </c>
      <c r="D79" s="76" t="s">
        <v>349</v>
      </c>
      <c r="E79" s="73">
        <v>24</v>
      </c>
      <c r="F79" s="189" t="s">
        <v>229</v>
      </c>
      <c r="G79" s="190"/>
      <c r="H79" s="327">
        <v>0</v>
      </c>
      <c r="I79" s="292">
        <f t="shared" si="26"/>
        <v>0</v>
      </c>
      <c r="J79" s="186"/>
      <c r="K79" s="186"/>
      <c r="L79" s="186"/>
      <c r="M79" s="186"/>
      <c r="N79" s="186"/>
      <c r="O79" s="186"/>
      <c r="P79" s="186"/>
      <c r="Q79" s="259"/>
      <c r="R79" s="186"/>
      <c r="S79" s="186"/>
      <c r="T79" s="186"/>
      <c r="U79" s="186"/>
      <c r="V79" s="186"/>
      <c r="W79" s="257"/>
      <c r="X79" s="186"/>
      <c r="Y79" s="258"/>
      <c r="Z79" s="186"/>
      <c r="AA79" s="186"/>
      <c r="AB79" s="186"/>
      <c r="AC79" s="252"/>
      <c r="AD79" s="186"/>
      <c r="AE79" s="186"/>
      <c r="AF79" s="186"/>
      <c r="AG79" s="159"/>
      <c r="AH79" s="159"/>
      <c r="AI79" s="186"/>
      <c r="AJ79" s="186"/>
      <c r="AK79" s="186"/>
      <c r="AL79" s="186"/>
      <c r="AM79" s="159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259"/>
      <c r="BM79" s="259"/>
      <c r="BN79" s="259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260"/>
      <c r="CH79" s="186"/>
      <c r="CI79" s="186"/>
      <c r="CJ79" s="186"/>
      <c r="CK79" s="186"/>
      <c r="CL79" s="186"/>
      <c r="CM79" s="186"/>
      <c r="CN79" s="186"/>
      <c r="CO79" s="257"/>
      <c r="CP79" s="257"/>
      <c r="CQ79" s="186"/>
      <c r="CR79" s="186"/>
      <c r="CS79" s="186"/>
      <c r="CT79" s="186"/>
      <c r="CU79" s="186"/>
      <c r="CV79" s="186"/>
      <c r="CW79" s="186"/>
      <c r="CX79" s="261"/>
      <c r="CY79" s="266"/>
      <c r="CZ79" s="258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261"/>
      <c r="DN79" s="261"/>
      <c r="DO79" s="261"/>
      <c r="DP79" s="186"/>
      <c r="DQ79" s="186"/>
      <c r="DR79" s="186"/>
      <c r="DS79" s="186"/>
      <c r="DT79" s="186"/>
      <c r="DU79" s="186"/>
      <c r="DV79" s="186"/>
      <c r="DW79" s="186"/>
      <c r="DX79" s="186"/>
      <c r="DY79" s="186"/>
      <c r="DZ79" s="186"/>
      <c r="EA79" s="186"/>
      <c r="EB79" s="186"/>
      <c r="EC79" s="187"/>
      <c r="ED79" s="188">
        <f t="shared" si="30"/>
        <v>0</v>
      </c>
      <c r="EE79" s="188">
        <f t="shared" si="27"/>
        <v>0</v>
      </c>
      <c r="EF79" s="188">
        <f t="shared" si="23"/>
        <v>0</v>
      </c>
      <c r="EG79" s="188">
        <f t="shared" si="28"/>
        <v>0</v>
      </c>
      <c r="EH79" s="188">
        <f t="shared" si="22"/>
        <v>0</v>
      </c>
      <c r="EI79" s="172">
        <f t="shared" si="29"/>
        <v>0</v>
      </c>
      <c r="EQ79" s="186"/>
      <c r="ER79" s="186"/>
      <c r="ES79" s="186"/>
      <c r="ET79" s="186"/>
      <c r="EU79" s="186"/>
      <c r="EV79" s="186"/>
      <c r="EW79" s="261"/>
      <c r="EX79" s="259"/>
    </row>
    <row r="80" spans="1:154" ht="18" customHeight="1" x14ac:dyDescent="0.25">
      <c r="A80" s="8">
        <v>75</v>
      </c>
      <c r="B80" s="155">
        <v>43309</v>
      </c>
      <c r="C80" s="33" t="s">
        <v>61</v>
      </c>
      <c r="D80" s="149" t="s">
        <v>350</v>
      </c>
      <c r="E80" s="15">
        <v>47</v>
      </c>
      <c r="F80" s="174" t="s">
        <v>34</v>
      </c>
      <c r="G80" s="174" t="s">
        <v>270</v>
      </c>
      <c r="H80" s="158">
        <v>7</v>
      </c>
      <c r="I80" s="133">
        <f t="shared" si="26"/>
        <v>7</v>
      </c>
      <c r="J80" s="111"/>
      <c r="K80" s="111"/>
      <c r="L80" s="111"/>
      <c r="M80" s="111"/>
      <c r="N80" s="111"/>
      <c r="O80" s="264"/>
      <c r="P80" s="159" t="s">
        <v>390</v>
      </c>
      <c r="Q80" s="248"/>
      <c r="R80" s="111" t="s">
        <v>4</v>
      </c>
      <c r="S80" s="159" t="s">
        <v>3</v>
      </c>
      <c r="T80" s="111"/>
      <c r="U80" s="111"/>
      <c r="V80" s="111"/>
      <c r="W80" s="232" t="s">
        <v>62</v>
      </c>
      <c r="X80" s="111"/>
      <c r="Y80" s="233"/>
      <c r="Z80" s="111"/>
      <c r="AA80" s="111"/>
      <c r="AB80" s="111"/>
      <c r="AC80" s="252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264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 t="s">
        <v>62</v>
      </c>
      <c r="BL80" s="220"/>
      <c r="BM80" s="220"/>
      <c r="BN80" s="248"/>
      <c r="BO80" s="111"/>
      <c r="BP80" s="111"/>
      <c r="BQ80" s="111" t="s">
        <v>62</v>
      </c>
      <c r="BR80" s="111"/>
      <c r="BS80" s="111"/>
      <c r="BT80" s="111" t="s">
        <v>62</v>
      </c>
      <c r="BU80" s="111"/>
      <c r="BV80" s="111"/>
      <c r="BW80" s="111"/>
      <c r="BX80" s="111"/>
      <c r="BY80" s="111"/>
      <c r="BZ80" s="111"/>
      <c r="CA80" s="111"/>
      <c r="CB80" s="159" t="s">
        <v>4</v>
      </c>
      <c r="CC80" s="111"/>
      <c r="CD80" s="264"/>
      <c r="CE80" s="264"/>
      <c r="CF80" s="111"/>
      <c r="CG80" s="251"/>
      <c r="CH80" s="111"/>
      <c r="CI80" s="111"/>
      <c r="CJ80" s="264"/>
      <c r="CK80" s="264"/>
      <c r="CL80" s="264"/>
      <c r="CM80" s="264"/>
      <c r="CN80" s="264"/>
      <c r="CO80" s="264"/>
      <c r="CP80" s="232"/>
      <c r="CQ80" s="111"/>
      <c r="CR80" s="111"/>
      <c r="CS80" s="111"/>
      <c r="CT80" s="111" t="s">
        <v>62</v>
      </c>
      <c r="CU80" s="111" t="s">
        <v>62</v>
      </c>
      <c r="CV80" s="111"/>
      <c r="CW80" s="111"/>
      <c r="CX80" s="234"/>
      <c r="CY80" s="232"/>
      <c r="CZ80" s="233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234"/>
      <c r="DN80" s="234"/>
      <c r="DO80" s="234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0"/>
      <c r="EC80" s="171"/>
      <c r="ED80" s="172">
        <f t="shared" si="30"/>
        <v>7</v>
      </c>
      <c r="EE80" s="172">
        <f t="shared" si="27"/>
        <v>0</v>
      </c>
      <c r="EF80" s="172">
        <f t="shared" si="23"/>
        <v>1</v>
      </c>
      <c r="EG80" s="172">
        <f t="shared" si="28"/>
        <v>6</v>
      </c>
      <c r="EH80" s="195">
        <f t="shared" si="22"/>
        <v>2</v>
      </c>
      <c r="EI80" s="172">
        <f t="shared" si="29"/>
        <v>1</v>
      </c>
      <c r="EQ80" s="111"/>
      <c r="ER80" s="111"/>
      <c r="ES80" s="111"/>
      <c r="ET80" s="111"/>
      <c r="EU80" s="111"/>
      <c r="EV80" s="111"/>
      <c r="EW80" s="234"/>
      <c r="EX80" s="248"/>
    </row>
    <row r="81" spans="1:154" ht="18" customHeight="1" x14ac:dyDescent="0.25">
      <c r="A81" s="16">
        <v>76</v>
      </c>
      <c r="B81" s="157">
        <v>42945</v>
      </c>
      <c r="C81" s="33" t="s">
        <v>61</v>
      </c>
      <c r="D81" s="149" t="s">
        <v>350</v>
      </c>
      <c r="E81" s="73">
        <v>47</v>
      </c>
      <c r="F81" s="165" t="s">
        <v>34</v>
      </c>
      <c r="G81" s="165" t="s">
        <v>240</v>
      </c>
      <c r="H81" s="178">
        <v>7</v>
      </c>
      <c r="I81" s="117">
        <f t="shared" si="26"/>
        <v>6</v>
      </c>
      <c r="J81" s="159"/>
      <c r="K81" s="159"/>
      <c r="L81" s="159"/>
      <c r="M81" s="159"/>
      <c r="N81" s="159"/>
      <c r="O81" s="159"/>
      <c r="P81" s="159" t="s">
        <v>2</v>
      </c>
      <c r="Q81" s="229"/>
      <c r="R81" s="159" t="s">
        <v>3</v>
      </c>
      <c r="S81" s="159" t="s">
        <v>390</v>
      </c>
      <c r="T81" s="159"/>
      <c r="U81" s="159"/>
      <c r="V81" s="159"/>
      <c r="W81" s="227"/>
      <c r="X81" s="159"/>
      <c r="Y81" s="228"/>
      <c r="Z81" s="159"/>
      <c r="AA81" s="159"/>
      <c r="AB81" s="159"/>
      <c r="AC81" s="252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 t="s">
        <v>62</v>
      </c>
      <c r="BL81" s="229"/>
      <c r="BM81" s="229"/>
      <c r="BN81" s="229"/>
      <c r="BO81" s="159"/>
      <c r="BP81" s="159"/>
      <c r="BQ81" s="159" t="s">
        <v>4</v>
      </c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 t="s">
        <v>62</v>
      </c>
      <c r="CC81" s="159" t="s">
        <v>390</v>
      </c>
      <c r="CD81" s="159"/>
      <c r="CE81" s="159"/>
      <c r="CF81" s="159"/>
      <c r="CG81" s="230"/>
      <c r="CH81" s="159"/>
      <c r="CI81" s="159"/>
      <c r="CJ81" s="159"/>
      <c r="CK81" s="159"/>
      <c r="CL81" s="159"/>
      <c r="CM81" s="159"/>
      <c r="CN81" s="159"/>
      <c r="CO81" s="227"/>
      <c r="CP81" s="227"/>
      <c r="CQ81" s="159"/>
      <c r="CR81" s="159"/>
      <c r="CS81" s="159" t="s">
        <v>62</v>
      </c>
      <c r="CT81" s="159"/>
      <c r="CU81" s="159" t="s">
        <v>62</v>
      </c>
      <c r="CV81" s="159"/>
      <c r="CW81" s="159"/>
      <c r="CX81" s="236"/>
      <c r="CY81" s="247"/>
      <c r="CZ81" s="228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236"/>
      <c r="DN81" s="236"/>
      <c r="DO81" s="236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67"/>
      <c r="ED81" s="168">
        <f t="shared" si="30"/>
        <v>6</v>
      </c>
      <c r="EE81" s="168">
        <f t="shared" si="27"/>
        <v>1</v>
      </c>
      <c r="EF81" s="168">
        <f t="shared" si="23"/>
        <v>1</v>
      </c>
      <c r="EG81" s="168">
        <f t="shared" si="28"/>
        <v>4</v>
      </c>
      <c r="EH81" s="195">
        <f t="shared" si="22"/>
        <v>1</v>
      </c>
      <c r="EI81" s="172">
        <f t="shared" si="29"/>
        <v>2</v>
      </c>
      <c r="EQ81" s="159"/>
      <c r="ER81" s="159"/>
      <c r="ES81" s="159"/>
      <c r="ET81" s="159"/>
      <c r="EU81" s="159"/>
      <c r="EV81" s="159"/>
      <c r="EW81" s="236"/>
      <c r="EX81" s="229"/>
    </row>
    <row r="82" spans="1:154" ht="18" customHeight="1" x14ac:dyDescent="0.25">
      <c r="A82" s="8">
        <v>77</v>
      </c>
      <c r="B82" s="288">
        <v>43337</v>
      </c>
      <c r="C82" s="68" t="s">
        <v>211</v>
      </c>
      <c r="D82" s="148" t="s">
        <v>351</v>
      </c>
      <c r="E82" s="15">
        <v>16</v>
      </c>
      <c r="F82" s="174" t="s">
        <v>34</v>
      </c>
      <c r="G82" s="175" t="s">
        <v>352</v>
      </c>
      <c r="H82" s="173">
        <v>8</v>
      </c>
      <c r="I82" s="117">
        <f t="shared" si="26"/>
        <v>7</v>
      </c>
      <c r="J82" s="264" t="s">
        <v>3</v>
      </c>
      <c r="K82" s="264"/>
      <c r="L82" s="264"/>
      <c r="M82" s="264"/>
      <c r="N82" s="264"/>
      <c r="O82" s="264"/>
      <c r="P82" s="264"/>
      <c r="Q82" s="248"/>
      <c r="R82" s="264"/>
      <c r="S82" s="264"/>
      <c r="T82" s="264"/>
      <c r="U82" s="264"/>
      <c r="V82" s="264"/>
      <c r="W82" s="264"/>
      <c r="X82" s="264"/>
      <c r="Y82" s="264"/>
      <c r="Z82" s="159" t="s">
        <v>2</v>
      </c>
      <c r="AA82" s="264"/>
      <c r="AB82" s="264"/>
      <c r="AC82" s="252"/>
      <c r="AD82" s="264" t="s">
        <v>62</v>
      </c>
      <c r="AE82" s="264" t="s">
        <v>62</v>
      </c>
      <c r="AF82" s="264"/>
      <c r="AG82" s="264" t="s">
        <v>62</v>
      </c>
      <c r="AH82" s="264" t="s">
        <v>62</v>
      </c>
      <c r="AI82" s="264"/>
      <c r="AJ82" s="264"/>
      <c r="AK82" s="264"/>
      <c r="AL82" s="264" t="s">
        <v>62</v>
      </c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20"/>
      <c r="BM82" s="220"/>
      <c r="BN82" s="220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21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7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72"/>
      <c r="EC82" s="171"/>
      <c r="ED82" s="172">
        <f t="shared" ref="ED82" si="31">SUM(EE82,EF82,EG82)</f>
        <v>7</v>
      </c>
      <c r="EE82" s="172">
        <f t="shared" si="27"/>
        <v>1</v>
      </c>
      <c r="EF82" s="172">
        <f t="shared" si="23"/>
        <v>1</v>
      </c>
      <c r="EG82" s="172">
        <f t="shared" si="28"/>
        <v>5</v>
      </c>
      <c r="EH82" s="195">
        <f t="shared" ref="EH82:EH108" si="32">COUNTIF(K82:EC82,"R")</f>
        <v>0</v>
      </c>
      <c r="EI82" s="172">
        <f t="shared" si="29"/>
        <v>0</v>
      </c>
      <c r="EQ82" s="264"/>
      <c r="ER82" s="264"/>
      <c r="ES82" s="264"/>
      <c r="ET82" s="264"/>
      <c r="EU82" s="264"/>
      <c r="EV82" s="264"/>
      <c r="EW82" s="264"/>
      <c r="EX82" s="220"/>
    </row>
    <row r="83" spans="1:154" ht="18" customHeight="1" x14ac:dyDescent="0.25">
      <c r="A83" s="8">
        <v>78</v>
      </c>
      <c r="B83" s="41">
        <v>43338</v>
      </c>
      <c r="C83" s="68" t="s">
        <v>211</v>
      </c>
      <c r="D83" s="148" t="s">
        <v>351</v>
      </c>
      <c r="E83" s="15">
        <v>16</v>
      </c>
      <c r="F83" s="206" t="s">
        <v>34</v>
      </c>
      <c r="G83" s="204" t="s">
        <v>233</v>
      </c>
      <c r="H83" s="202">
        <v>4</v>
      </c>
      <c r="I83" s="210">
        <f t="shared" si="26"/>
        <v>4</v>
      </c>
      <c r="J83" s="276" t="s">
        <v>62</v>
      </c>
      <c r="K83" s="277"/>
      <c r="L83" s="277"/>
      <c r="M83" s="277"/>
      <c r="N83" s="277"/>
      <c r="O83" s="277"/>
      <c r="P83" s="277"/>
      <c r="Q83" s="240"/>
      <c r="R83" s="277"/>
      <c r="S83" s="277"/>
      <c r="T83" s="277"/>
      <c r="U83" s="277"/>
      <c r="V83" s="277"/>
      <c r="W83" s="277"/>
      <c r="X83" s="277"/>
      <c r="Y83" s="277"/>
      <c r="Z83" s="159" t="s">
        <v>62</v>
      </c>
      <c r="AA83" s="277"/>
      <c r="AB83" s="277"/>
      <c r="AC83" s="252"/>
      <c r="AD83" s="159" t="s">
        <v>62</v>
      </c>
      <c r="AE83" s="159" t="s">
        <v>4</v>
      </c>
      <c r="AF83" s="277"/>
      <c r="AG83" s="277"/>
      <c r="AH83" s="277"/>
      <c r="AI83" s="277"/>
      <c r="AJ83" s="277"/>
      <c r="AK83" s="159" t="s">
        <v>4</v>
      </c>
      <c r="AL83" s="276" t="s">
        <v>62</v>
      </c>
      <c r="AM83" s="277"/>
      <c r="AN83" s="277"/>
      <c r="AO83" s="277"/>
      <c r="AP83" s="277"/>
      <c r="AQ83" s="277"/>
      <c r="AR83" s="277"/>
      <c r="AS83" s="276" t="s">
        <v>390</v>
      </c>
      <c r="AT83" s="277"/>
      <c r="AU83" s="277"/>
      <c r="AV83" s="277"/>
      <c r="AW83" s="277"/>
      <c r="AX83" s="277"/>
      <c r="AY83" s="276" t="s">
        <v>390</v>
      </c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43"/>
      <c r="BM83" s="243"/>
      <c r="BN83" s="243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44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8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6" t="s">
        <v>4</v>
      </c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9"/>
      <c r="EC83" s="203"/>
      <c r="ED83" s="208">
        <f t="shared" si="30"/>
        <v>4</v>
      </c>
      <c r="EE83" s="208">
        <f t="shared" si="27"/>
        <v>0</v>
      </c>
      <c r="EF83" s="208">
        <f t="shared" si="23"/>
        <v>0</v>
      </c>
      <c r="EG83" s="208">
        <f t="shared" si="28"/>
        <v>4</v>
      </c>
      <c r="EH83" s="195">
        <f t="shared" si="32"/>
        <v>3</v>
      </c>
      <c r="EI83" s="172">
        <f t="shared" si="29"/>
        <v>2</v>
      </c>
      <c r="EQ83" s="277"/>
      <c r="ER83" s="277"/>
      <c r="ES83" s="277"/>
      <c r="ET83" s="277"/>
      <c r="EU83" s="277"/>
      <c r="EV83" s="277"/>
      <c r="EW83" s="277"/>
      <c r="EX83" s="243"/>
    </row>
    <row r="84" spans="1:154" ht="18" customHeight="1" x14ac:dyDescent="0.25">
      <c r="A84" s="16">
        <v>79</v>
      </c>
      <c r="B84" s="155">
        <v>43344</v>
      </c>
      <c r="C84" s="32" t="s">
        <v>213</v>
      </c>
      <c r="D84" s="144" t="s">
        <v>344</v>
      </c>
      <c r="E84" s="15">
        <v>33</v>
      </c>
      <c r="F84" s="182" t="s">
        <v>256</v>
      </c>
      <c r="G84" s="183" t="s">
        <v>255</v>
      </c>
      <c r="H84" s="158">
        <v>0</v>
      </c>
      <c r="I84" s="133">
        <f t="shared" si="26"/>
        <v>0</v>
      </c>
      <c r="J84" s="186"/>
      <c r="K84" s="186"/>
      <c r="L84" s="186"/>
      <c r="M84" s="186"/>
      <c r="N84" s="186"/>
      <c r="O84" s="186"/>
      <c r="P84" s="186"/>
      <c r="Q84" s="259"/>
      <c r="R84" s="186"/>
      <c r="S84" s="186"/>
      <c r="T84" s="186"/>
      <c r="U84" s="186"/>
      <c r="V84" s="186"/>
      <c r="W84" s="257"/>
      <c r="X84" s="186"/>
      <c r="Y84" s="258"/>
      <c r="Z84" s="186"/>
      <c r="AA84" s="186"/>
      <c r="AB84" s="186"/>
      <c r="AC84" s="252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259"/>
      <c r="BM84" s="259"/>
      <c r="BN84" s="259"/>
      <c r="BO84" s="186"/>
      <c r="BP84" s="186"/>
      <c r="BQ84" s="186"/>
      <c r="BR84" s="186"/>
      <c r="BS84" s="186"/>
      <c r="BT84" s="186"/>
      <c r="BU84" s="186"/>
      <c r="BV84" s="186" t="s">
        <v>390</v>
      </c>
      <c r="BW84" s="186"/>
      <c r="BX84" s="186"/>
      <c r="BY84" s="186"/>
      <c r="BZ84" s="186"/>
      <c r="CA84" s="186"/>
      <c r="CB84" s="186"/>
      <c r="CC84" s="186"/>
      <c r="CD84" s="186" t="s">
        <v>390</v>
      </c>
      <c r="CE84" s="186"/>
      <c r="CF84" s="186"/>
      <c r="CG84" s="260"/>
      <c r="CH84" s="186"/>
      <c r="CI84" s="186"/>
      <c r="CJ84" s="186"/>
      <c r="CK84" s="186"/>
      <c r="CL84" s="186"/>
      <c r="CM84" s="186"/>
      <c r="CN84" s="186"/>
      <c r="CO84" s="257"/>
      <c r="CP84" s="257"/>
      <c r="CQ84" s="186"/>
      <c r="CR84" s="186"/>
      <c r="CS84" s="186"/>
      <c r="CT84" s="186"/>
      <c r="CU84" s="186"/>
      <c r="CV84" s="186"/>
      <c r="CW84" s="186"/>
      <c r="CX84" s="261"/>
      <c r="CY84" s="266"/>
      <c r="CZ84" s="258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261"/>
      <c r="DN84" s="261"/>
      <c r="DO84" s="261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5"/>
      <c r="EC84" s="187"/>
      <c r="ED84" s="188">
        <f t="shared" si="30"/>
        <v>0</v>
      </c>
      <c r="EE84" s="188">
        <f t="shared" si="27"/>
        <v>0</v>
      </c>
      <c r="EF84" s="188">
        <f t="shared" si="23"/>
        <v>0</v>
      </c>
      <c r="EG84" s="188">
        <f t="shared" si="28"/>
        <v>0</v>
      </c>
      <c r="EH84" s="188">
        <f t="shared" si="32"/>
        <v>0</v>
      </c>
      <c r="EI84" s="172">
        <f t="shared" si="29"/>
        <v>2</v>
      </c>
      <c r="EQ84" s="186"/>
      <c r="ER84" s="186"/>
      <c r="ES84" s="186"/>
      <c r="ET84" s="186"/>
      <c r="EU84" s="186"/>
      <c r="EV84" s="186"/>
      <c r="EW84" s="261"/>
      <c r="EX84" s="186"/>
    </row>
    <row r="85" spans="1:154" ht="18" customHeight="1" x14ac:dyDescent="0.25">
      <c r="A85" s="8">
        <v>80</v>
      </c>
      <c r="B85" s="155">
        <v>43344</v>
      </c>
      <c r="C85" s="35" t="s">
        <v>212</v>
      </c>
      <c r="D85" s="78" t="s">
        <v>353</v>
      </c>
      <c r="E85" s="15">
        <v>64</v>
      </c>
      <c r="F85" s="161" t="s">
        <v>27</v>
      </c>
      <c r="G85" s="161" t="s">
        <v>233</v>
      </c>
      <c r="H85" s="173">
        <v>3</v>
      </c>
      <c r="I85" s="117">
        <f t="shared" si="26"/>
        <v>2</v>
      </c>
      <c r="J85" s="276"/>
      <c r="K85" s="276"/>
      <c r="L85" s="276"/>
      <c r="M85" s="276"/>
      <c r="N85" s="276"/>
      <c r="O85" s="159"/>
      <c r="P85" s="276"/>
      <c r="Q85" s="237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52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159"/>
      <c r="AU85" s="276"/>
      <c r="AV85" s="276"/>
      <c r="AW85" s="276"/>
      <c r="AX85" s="276"/>
      <c r="AY85" s="276"/>
      <c r="AZ85" s="276"/>
      <c r="BA85" s="276"/>
      <c r="BB85" s="276" t="s">
        <v>62</v>
      </c>
      <c r="BC85" s="276"/>
      <c r="BD85" s="276"/>
      <c r="BE85" s="276"/>
      <c r="BF85" s="276"/>
      <c r="BG85" s="276"/>
      <c r="BH85" s="276"/>
      <c r="BI85" s="276"/>
      <c r="BJ85" s="276"/>
      <c r="BK85" s="276"/>
      <c r="BL85" s="229"/>
      <c r="BM85" s="229"/>
      <c r="BN85" s="229"/>
      <c r="BO85" s="276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159"/>
      <c r="CE85" s="159"/>
      <c r="CF85" s="276"/>
      <c r="CG85" s="230"/>
      <c r="CH85" s="276"/>
      <c r="CI85" s="276"/>
      <c r="CJ85" s="159"/>
      <c r="CK85" s="159"/>
      <c r="CL85" s="159"/>
      <c r="CM85" s="159"/>
      <c r="CN85" s="159"/>
      <c r="CO85" s="227"/>
      <c r="CP85" s="276"/>
      <c r="CQ85" s="276"/>
      <c r="CR85" s="276" t="s">
        <v>390</v>
      </c>
      <c r="CS85" s="276"/>
      <c r="CT85" s="276"/>
      <c r="CU85" s="276"/>
      <c r="CV85" s="276"/>
      <c r="CW85" s="276" t="s">
        <v>62</v>
      </c>
      <c r="CX85" s="276"/>
      <c r="CY85" s="280"/>
      <c r="CZ85" s="159" t="s">
        <v>390</v>
      </c>
      <c r="DA85" s="276"/>
      <c r="DB85" s="276"/>
      <c r="DC85" s="276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81"/>
      <c r="EC85" s="167"/>
      <c r="ED85" s="168">
        <f t="shared" si="30"/>
        <v>2</v>
      </c>
      <c r="EE85" s="168">
        <f t="shared" si="27"/>
        <v>0</v>
      </c>
      <c r="EF85" s="168">
        <f t="shared" si="23"/>
        <v>0</v>
      </c>
      <c r="EG85" s="168">
        <f t="shared" si="28"/>
        <v>2</v>
      </c>
      <c r="EH85" s="195">
        <f t="shared" si="32"/>
        <v>0</v>
      </c>
      <c r="EI85" s="172">
        <f t="shared" si="29"/>
        <v>2</v>
      </c>
      <c r="EQ85" s="276"/>
      <c r="ER85" s="276"/>
      <c r="ES85" s="276"/>
      <c r="ET85" s="276"/>
      <c r="EU85" s="276"/>
      <c r="EV85" s="276"/>
      <c r="EW85" s="276"/>
      <c r="EX85" s="229"/>
    </row>
    <row r="86" spans="1:154" ht="18" customHeight="1" x14ac:dyDescent="0.25">
      <c r="A86" s="8">
        <v>81</v>
      </c>
      <c r="B86" s="155">
        <v>43345</v>
      </c>
      <c r="C86" s="20" t="s">
        <v>214</v>
      </c>
      <c r="D86" s="76" t="s">
        <v>331</v>
      </c>
      <c r="E86" s="211">
        <v>24</v>
      </c>
      <c r="F86" s="174" t="s">
        <v>34</v>
      </c>
      <c r="G86" s="175" t="s">
        <v>43</v>
      </c>
      <c r="H86" s="158">
        <v>6</v>
      </c>
      <c r="I86" s="133">
        <f t="shared" si="26"/>
        <v>6</v>
      </c>
      <c r="J86" s="111"/>
      <c r="K86" s="111"/>
      <c r="L86" s="159" t="s">
        <v>390</v>
      </c>
      <c r="M86" s="111"/>
      <c r="N86" s="111" t="s">
        <v>2</v>
      </c>
      <c r="O86" s="159" t="s">
        <v>3</v>
      </c>
      <c r="P86" s="111"/>
      <c r="Q86" s="220"/>
      <c r="R86" s="111" t="s">
        <v>390</v>
      </c>
      <c r="S86" s="111"/>
      <c r="T86" s="111"/>
      <c r="U86" s="111"/>
      <c r="V86" s="159" t="s">
        <v>390</v>
      </c>
      <c r="W86" s="232"/>
      <c r="X86" s="111"/>
      <c r="Y86" s="233"/>
      <c r="Z86" s="111"/>
      <c r="AA86" s="111"/>
      <c r="AB86" s="111"/>
      <c r="AC86" s="252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 t="s">
        <v>390</v>
      </c>
      <c r="BI86" s="111"/>
      <c r="BJ86" s="111"/>
      <c r="BK86" s="111"/>
      <c r="BL86" s="220"/>
      <c r="BM86" s="159" t="s">
        <v>62</v>
      </c>
      <c r="BN86" s="220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59" t="s">
        <v>4</v>
      </c>
      <c r="BZ86" s="111"/>
      <c r="CA86" s="111"/>
      <c r="CB86" s="111"/>
      <c r="CC86" s="111"/>
      <c r="CD86" s="111"/>
      <c r="CE86" s="111"/>
      <c r="CF86" s="111"/>
      <c r="CG86" s="221"/>
      <c r="CH86" s="111"/>
      <c r="CI86" s="111"/>
      <c r="CJ86" s="111"/>
      <c r="CK86" s="111"/>
      <c r="CL86" s="111"/>
      <c r="CM86" s="111"/>
      <c r="CN86" s="111"/>
      <c r="CO86" s="232"/>
      <c r="CP86" s="232"/>
      <c r="CQ86" s="111"/>
      <c r="CR86" s="111"/>
      <c r="CS86" s="111"/>
      <c r="CT86" s="111"/>
      <c r="CU86" s="111"/>
      <c r="CV86" s="111"/>
      <c r="CW86" s="111"/>
      <c r="CX86" s="234"/>
      <c r="CY86" s="235"/>
      <c r="CZ86" s="233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234"/>
      <c r="DN86" s="234"/>
      <c r="DO86" s="234"/>
      <c r="DP86" s="111"/>
      <c r="DQ86" s="111"/>
      <c r="DR86" s="111"/>
      <c r="DS86" s="111"/>
      <c r="DT86" s="111"/>
      <c r="DU86" s="111" t="s">
        <v>62</v>
      </c>
      <c r="DV86" s="111"/>
      <c r="DW86" s="111"/>
      <c r="DX86" s="111" t="s">
        <v>62</v>
      </c>
      <c r="DY86" s="111" t="s">
        <v>62</v>
      </c>
      <c r="DZ86" s="111"/>
      <c r="EA86" s="111"/>
      <c r="EB86" s="110"/>
      <c r="EC86" s="171"/>
      <c r="ED86" s="172">
        <f t="shared" si="30"/>
        <v>6</v>
      </c>
      <c r="EE86" s="172">
        <f t="shared" si="27"/>
        <v>1</v>
      </c>
      <c r="EF86" s="172">
        <f t="shared" si="23"/>
        <v>1</v>
      </c>
      <c r="EG86" s="172">
        <f t="shared" si="28"/>
        <v>4</v>
      </c>
      <c r="EH86" s="195">
        <f t="shared" si="32"/>
        <v>1</v>
      </c>
      <c r="EI86" s="172">
        <f t="shared" si="29"/>
        <v>4</v>
      </c>
      <c r="EQ86" s="111"/>
      <c r="ER86" s="111"/>
      <c r="ES86" s="111"/>
      <c r="ET86" s="111"/>
      <c r="EU86" s="111"/>
      <c r="EV86" s="111"/>
      <c r="EW86" s="234"/>
      <c r="EX86" s="220"/>
    </row>
    <row r="87" spans="1:154" ht="18" customHeight="1" x14ac:dyDescent="0.25">
      <c r="A87" s="16">
        <v>82</v>
      </c>
      <c r="B87" s="155">
        <v>43345</v>
      </c>
      <c r="C87" s="32" t="s">
        <v>216</v>
      </c>
      <c r="D87" s="144" t="s">
        <v>344</v>
      </c>
      <c r="E87" s="15">
        <v>33</v>
      </c>
      <c r="F87" s="161" t="s">
        <v>44</v>
      </c>
      <c r="G87" s="162" t="s">
        <v>43</v>
      </c>
      <c r="H87" s="217">
        <v>1</v>
      </c>
      <c r="I87" s="309">
        <f t="shared" si="26"/>
        <v>1</v>
      </c>
      <c r="J87" s="159"/>
      <c r="K87" s="159"/>
      <c r="L87" s="159"/>
      <c r="M87" s="159"/>
      <c r="N87" s="159"/>
      <c r="O87" s="237"/>
      <c r="P87" s="159" t="s">
        <v>3</v>
      </c>
      <c r="Q87" s="237"/>
      <c r="R87" s="159"/>
      <c r="S87" s="159"/>
      <c r="T87" s="159"/>
      <c r="U87" s="159"/>
      <c r="V87" s="159"/>
      <c r="W87" s="227"/>
      <c r="X87" s="159"/>
      <c r="Y87" s="228"/>
      <c r="Z87" s="159"/>
      <c r="AA87" s="159"/>
      <c r="AB87" s="159"/>
      <c r="AC87" s="252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229"/>
      <c r="BM87" s="229"/>
      <c r="BN87" s="22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 t="s">
        <v>390</v>
      </c>
      <c r="CB87" s="159"/>
      <c r="CC87" s="159"/>
      <c r="CD87" s="159"/>
      <c r="CE87" s="159"/>
      <c r="CF87" s="159"/>
      <c r="CG87" s="230"/>
      <c r="CH87" s="159"/>
      <c r="CI87" s="159"/>
      <c r="CJ87" s="159"/>
      <c r="CK87" s="159"/>
      <c r="CL87" s="159"/>
      <c r="CM87" s="159"/>
      <c r="CN87" s="159"/>
      <c r="CO87" s="227"/>
      <c r="CP87" s="227"/>
      <c r="CQ87" s="159"/>
      <c r="CR87" s="159"/>
      <c r="CS87" s="159"/>
      <c r="CT87" s="159"/>
      <c r="CU87" s="159"/>
      <c r="CV87" s="159"/>
      <c r="CW87" s="159"/>
      <c r="CX87" s="236"/>
      <c r="CY87" s="231"/>
      <c r="CZ87" s="228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236"/>
      <c r="DN87" s="236"/>
      <c r="DO87" s="236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60"/>
      <c r="EC87" s="167"/>
      <c r="ED87" s="168">
        <f t="shared" si="30"/>
        <v>1</v>
      </c>
      <c r="EE87" s="168">
        <f t="shared" si="27"/>
        <v>0</v>
      </c>
      <c r="EF87" s="168">
        <f t="shared" si="23"/>
        <v>1</v>
      </c>
      <c r="EG87" s="168">
        <f t="shared" si="28"/>
        <v>0</v>
      </c>
      <c r="EH87" s="195">
        <f t="shared" si="32"/>
        <v>0</v>
      </c>
      <c r="EI87" s="172">
        <f t="shared" si="29"/>
        <v>1</v>
      </c>
      <c r="EQ87" s="159"/>
      <c r="ER87" s="159"/>
      <c r="ES87" s="159"/>
      <c r="ET87" s="159"/>
      <c r="EU87" s="159"/>
      <c r="EV87" s="159"/>
      <c r="EW87" s="236"/>
      <c r="EX87" s="229"/>
    </row>
    <row r="88" spans="1:154" ht="18" customHeight="1" x14ac:dyDescent="0.25">
      <c r="A88" s="8">
        <v>83</v>
      </c>
      <c r="B88" s="155">
        <v>43351</v>
      </c>
      <c r="C88" s="35" t="s">
        <v>217</v>
      </c>
      <c r="D88" s="78" t="s">
        <v>332</v>
      </c>
      <c r="E88" s="15">
        <v>64</v>
      </c>
      <c r="F88" s="174" t="s">
        <v>34</v>
      </c>
      <c r="G88" s="174" t="s">
        <v>257</v>
      </c>
      <c r="H88" s="158">
        <v>10</v>
      </c>
      <c r="I88" s="133">
        <f t="shared" si="26"/>
        <v>10</v>
      </c>
      <c r="J88" s="111"/>
      <c r="K88" s="111"/>
      <c r="L88" s="111"/>
      <c r="M88" s="111"/>
      <c r="N88" s="111"/>
      <c r="O88" s="220"/>
      <c r="P88" s="111"/>
      <c r="Q88" s="220"/>
      <c r="R88" s="111"/>
      <c r="S88" s="111"/>
      <c r="T88" s="159" t="s">
        <v>3</v>
      </c>
      <c r="U88" s="159" t="s">
        <v>2</v>
      </c>
      <c r="V88" s="159" t="s">
        <v>390</v>
      </c>
      <c r="W88" s="232"/>
      <c r="X88" s="111"/>
      <c r="Y88" s="233"/>
      <c r="Z88" s="111"/>
      <c r="AA88" s="111"/>
      <c r="AB88" s="111"/>
      <c r="AC88" s="252"/>
      <c r="AD88" s="111"/>
      <c r="AE88" s="111"/>
      <c r="AF88" s="111"/>
      <c r="AG88" s="111" t="s">
        <v>62</v>
      </c>
      <c r="AH88" s="111" t="s">
        <v>62</v>
      </c>
      <c r="AI88" s="111"/>
      <c r="AJ88" s="111"/>
      <c r="AK88" s="111"/>
      <c r="AL88" s="111"/>
      <c r="AM88" s="111"/>
      <c r="AN88" s="111"/>
      <c r="AO88" s="111"/>
      <c r="AP88" s="111"/>
      <c r="AQ88" s="111" t="s">
        <v>62</v>
      </c>
      <c r="AR88" s="111"/>
      <c r="AS88" s="111"/>
      <c r="AT88" s="111"/>
      <c r="AU88" s="111"/>
      <c r="AV88" s="111"/>
      <c r="AW88" s="111"/>
      <c r="AX88" s="111" t="s">
        <v>390</v>
      </c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220"/>
      <c r="BM88" s="220"/>
      <c r="BN88" s="220"/>
      <c r="BO88" s="111"/>
      <c r="BP88" s="111"/>
      <c r="BQ88" s="111"/>
      <c r="BR88" s="111"/>
      <c r="BS88" s="111"/>
      <c r="BT88" s="111"/>
      <c r="BU88" s="111"/>
      <c r="BV88" s="111"/>
      <c r="BW88" s="111" t="s">
        <v>62</v>
      </c>
      <c r="BX88" s="111"/>
      <c r="BY88" s="111"/>
      <c r="BZ88" s="111"/>
      <c r="CA88" s="111"/>
      <c r="CB88" s="159" t="s">
        <v>62</v>
      </c>
      <c r="CC88" s="111"/>
      <c r="CD88" s="111"/>
      <c r="CE88" s="111"/>
      <c r="CF88" s="111"/>
      <c r="CG88" s="221"/>
      <c r="CH88" s="111"/>
      <c r="CI88" s="111"/>
      <c r="CJ88" s="111"/>
      <c r="CK88" s="111"/>
      <c r="CL88" s="111"/>
      <c r="CM88" s="111"/>
      <c r="CN88" s="111"/>
      <c r="CO88" s="232"/>
      <c r="CP88" s="232"/>
      <c r="CQ88" s="111" t="s">
        <v>390</v>
      </c>
      <c r="CR88" s="111" t="s">
        <v>390</v>
      </c>
      <c r="CS88" s="111"/>
      <c r="CT88" s="111"/>
      <c r="CU88" s="111"/>
      <c r="CV88" s="111"/>
      <c r="CW88" s="111"/>
      <c r="CX88" s="234"/>
      <c r="CY88" s="233" t="s">
        <v>62</v>
      </c>
      <c r="CZ88" s="233" t="s">
        <v>62</v>
      </c>
      <c r="DA88" s="111" t="s">
        <v>62</v>
      </c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234"/>
      <c r="DN88" s="234"/>
      <c r="DO88" s="234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0"/>
      <c r="EC88" s="171"/>
      <c r="ED88" s="172">
        <f t="shared" si="30"/>
        <v>10</v>
      </c>
      <c r="EE88" s="172">
        <f t="shared" si="27"/>
        <v>1</v>
      </c>
      <c r="EF88" s="172">
        <f t="shared" si="23"/>
        <v>1</v>
      </c>
      <c r="EG88" s="172">
        <f t="shared" si="28"/>
        <v>8</v>
      </c>
      <c r="EH88" s="195">
        <f t="shared" si="32"/>
        <v>0</v>
      </c>
      <c r="EI88" s="172">
        <f t="shared" si="29"/>
        <v>4</v>
      </c>
      <c r="EQ88" s="111"/>
      <c r="ER88" s="111"/>
      <c r="ES88" s="111"/>
      <c r="ET88" s="111"/>
      <c r="EU88" s="111"/>
      <c r="EV88" s="111"/>
      <c r="EW88" s="234"/>
      <c r="EX88" s="220"/>
    </row>
    <row r="89" spans="1:154" ht="18" customHeight="1" x14ac:dyDescent="0.25">
      <c r="A89" s="8">
        <v>84</v>
      </c>
      <c r="B89" s="155">
        <v>43352</v>
      </c>
      <c r="C89" s="20" t="s">
        <v>218</v>
      </c>
      <c r="D89" s="76" t="s">
        <v>333</v>
      </c>
      <c r="E89" s="15">
        <v>24</v>
      </c>
      <c r="F89" s="161" t="s">
        <v>34</v>
      </c>
      <c r="G89" s="162" t="s">
        <v>43</v>
      </c>
      <c r="H89" s="158">
        <v>6</v>
      </c>
      <c r="I89" s="133">
        <f t="shared" si="26"/>
        <v>6</v>
      </c>
      <c r="J89" s="159"/>
      <c r="K89" s="159"/>
      <c r="L89" s="159"/>
      <c r="M89" s="159"/>
      <c r="N89" s="159" t="s">
        <v>3</v>
      </c>
      <c r="O89" s="237"/>
      <c r="P89" s="237"/>
      <c r="Q89" s="237"/>
      <c r="R89" s="159"/>
      <c r="S89" s="159"/>
      <c r="T89" s="159"/>
      <c r="U89" s="159"/>
      <c r="V89" s="159" t="s">
        <v>2</v>
      </c>
      <c r="W89" s="227"/>
      <c r="X89" s="159"/>
      <c r="Y89" s="228"/>
      <c r="Z89" s="159"/>
      <c r="AA89" s="159"/>
      <c r="AB89" s="159"/>
      <c r="AC89" s="252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 t="s">
        <v>62</v>
      </c>
      <c r="AO89" s="159"/>
      <c r="AP89" s="159"/>
      <c r="AQ89" s="159"/>
      <c r="AR89" s="159"/>
      <c r="AS89" s="159"/>
      <c r="AT89" s="276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 t="s">
        <v>62</v>
      </c>
      <c r="BL89" s="159" t="s">
        <v>62</v>
      </c>
      <c r="BM89" s="159"/>
      <c r="BN89" s="159" t="s">
        <v>62</v>
      </c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276"/>
      <c r="CE89" s="276"/>
      <c r="CF89" s="159"/>
      <c r="CG89" s="230"/>
      <c r="CH89" s="159"/>
      <c r="CI89" s="159"/>
      <c r="CJ89" s="276"/>
      <c r="CK89" s="276"/>
      <c r="CL89" s="276"/>
      <c r="CM89" s="276"/>
      <c r="CN89" s="276"/>
      <c r="CO89" s="276"/>
      <c r="CP89" s="227"/>
      <c r="CQ89" s="159"/>
      <c r="CR89" s="159"/>
      <c r="CS89" s="159"/>
      <c r="CT89" s="159"/>
      <c r="CU89" s="159"/>
      <c r="CV89" s="159"/>
      <c r="CW89" s="159"/>
      <c r="CX89" s="236"/>
      <c r="CY89" s="231"/>
      <c r="CZ89" s="228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236"/>
      <c r="DN89" s="236"/>
      <c r="DO89" s="236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60"/>
      <c r="EC89" s="167"/>
      <c r="ED89" s="168">
        <f t="shared" si="30"/>
        <v>6</v>
      </c>
      <c r="EE89" s="168">
        <f t="shared" si="27"/>
        <v>1</v>
      </c>
      <c r="EF89" s="168">
        <f t="shared" si="23"/>
        <v>1</v>
      </c>
      <c r="EG89" s="168">
        <f t="shared" si="28"/>
        <v>4</v>
      </c>
      <c r="EH89" s="195">
        <f t="shared" si="32"/>
        <v>0</v>
      </c>
      <c r="EI89" s="172">
        <f t="shared" si="29"/>
        <v>0</v>
      </c>
      <c r="EQ89" s="159"/>
      <c r="ER89" s="159"/>
      <c r="ES89" s="159"/>
      <c r="ET89" s="159"/>
      <c r="EU89" s="159"/>
      <c r="EV89" s="159"/>
      <c r="EW89" s="236"/>
      <c r="EX89" s="159"/>
    </row>
    <row r="90" spans="1:154" ht="18" customHeight="1" x14ac:dyDescent="0.25">
      <c r="A90" s="16">
        <v>85</v>
      </c>
      <c r="B90" s="155">
        <v>43352</v>
      </c>
      <c r="C90" s="38" t="s">
        <v>215</v>
      </c>
      <c r="D90" s="80" t="s">
        <v>334</v>
      </c>
      <c r="E90" s="15">
        <v>87</v>
      </c>
      <c r="F90" s="174" t="s">
        <v>34</v>
      </c>
      <c r="G90" s="175" t="s">
        <v>258</v>
      </c>
      <c r="H90" s="158">
        <v>10</v>
      </c>
      <c r="I90" s="133">
        <f t="shared" si="26"/>
        <v>10</v>
      </c>
      <c r="J90" s="111"/>
      <c r="K90" s="111"/>
      <c r="L90" s="111"/>
      <c r="M90" s="111" t="s">
        <v>3</v>
      </c>
      <c r="N90" s="111"/>
      <c r="O90" s="220"/>
      <c r="P90" s="111"/>
      <c r="Q90" s="220"/>
      <c r="R90" s="111"/>
      <c r="S90" s="111"/>
      <c r="T90" s="111"/>
      <c r="U90" s="111"/>
      <c r="V90" s="159" t="s">
        <v>390</v>
      </c>
      <c r="W90" s="232"/>
      <c r="X90" s="111"/>
      <c r="Y90" s="233"/>
      <c r="Z90" s="111"/>
      <c r="AA90" s="111"/>
      <c r="AB90" s="111" t="s">
        <v>2</v>
      </c>
      <c r="AC90" s="252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 t="s">
        <v>62</v>
      </c>
      <c r="BA90" s="111" t="s">
        <v>62</v>
      </c>
      <c r="BB90" s="111"/>
      <c r="BC90" s="111" t="s">
        <v>62</v>
      </c>
      <c r="BD90" s="159" t="s">
        <v>62</v>
      </c>
      <c r="BE90" s="111"/>
      <c r="BF90" s="111" t="s">
        <v>62</v>
      </c>
      <c r="BG90" s="111"/>
      <c r="BH90" s="111" t="s">
        <v>62</v>
      </c>
      <c r="BI90" s="111"/>
      <c r="BJ90" s="111"/>
      <c r="BK90" s="111"/>
      <c r="BL90" s="220"/>
      <c r="BM90" s="220"/>
      <c r="BN90" s="220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221"/>
      <c r="CH90" s="111"/>
      <c r="CI90" s="111"/>
      <c r="CJ90" s="111"/>
      <c r="CK90" s="111"/>
      <c r="CL90" s="111"/>
      <c r="CM90" s="111"/>
      <c r="CN90" s="111"/>
      <c r="CO90" s="232"/>
      <c r="CP90" s="232" t="s">
        <v>62</v>
      </c>
      <c r="CQ90" s="111"/>
      <c r="CR90" s="111"/>
      <c r="CS90" s="111"/>
      <c r="CT90" s="111"/>
      <c r="CU90" s="111"/>
      <c r="CV90" s="111"/>
      <c r="CW90" s="111"/>
      <c r="CX90" s="234"/>
      <c r="CY90" s="235"/>
      <c r="CZ90" s="233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234"/>
      <c r="DN90" s="234"/>
      <c r="DO90" s="234"/>
      <c r="DP90" s="111"/>
      <c r="DQ90" s="111"/>
      <c r="DR90" s="111"/>
      <c r="DS90" s="111"/>
      <c r="DT90" s="111"/>
      <c r="DU90" s="111" t="s">
        <v>390</v>
      </c>
      <c r="DV90" s="111" t="s">
        <v>62</v>
      </c>
      <c r="DW90" s="111" t="s">
        <v>390</v>
      </c>
      <c r="DX90" s="111"/>
      <c r="DY90" s="111"/>
      <c r="DZ90" s="111" t="s">
        <v>390</v>
      </c>
      <c r="EA90" s="111"/>
      <c r="EB90" s="110"/>
      <c r="EC90" s="171"/>
      <c r="ED90" s="172">
        <f t="shared" si="30"/>
        <v>10</v>
      </c>
      <c r="EE90" s="172">
        <f t="shared" si="27"/>
        <v>1</v>
      </c>
      <c r="EF90" s="172">
        <f t="shared" ref="EF90:EF110" si="33">COUNTIF(J90:EB90,"AP")</f>
        <v>1</v>
      </c>
      <c r="EG90" s="172">
        <f t="shared" si="28"/>
        <v>8</v>
      </c>
      <c r="EH90" s="195">
        <f t="shared" si="32"/>
        <v>0</v>
      </c>
      <c r="EI90" s="172">
        <f t="shared" si="29"/>
        <v>4</v>
      </c>
      <c r="EQ90" s="111"/>
      <c r="ER90" s="111"/>
      <c r="ES90" s="111"/>
      <c r="ET90" s="111"/>
      <c r="EU90" s="111"/>
      <c r="EV90" s="111"/>
      <c r="EW90" s="234"/>
      <c r="EX90" s="220"/>
    </row>
    <row r="91" spans="1:154" ht="18" customHeight="1" x14ac:dyDescent="0.25">
      <c r="A91" s="8">
        <v>86</v>
      </c>
      <c r="B91" s="157">
        <v>42993</v>
      </c>
      <c r="C91" s="83" t="s">
        <v>219</v>
      </c>
      <c r="D91" s="83" t="s">
        <v>354</v>
      </c>
      <c r="E91" s="73">
        <v>17</v>
      </c>
      <c r="F91" s="161" t="s">
        <v>34</v>
      </c>
      <c r="G91" s="166" t="s">
        <v>239</v>
      </c>
      <c r="H91" s="192">
        <v>18</v>
      </c>
      <c r="I91" s="133">
        <f t="shared" si="26"/>
        <v>18</v>
      </c>
      <c r="J91" s="276" t="s">
        <v>2</v>
      </c>
      <c r="K91" s="276"/>
      <c r="L91" s="159" t="s">
        <v>3</v>
      </c>
      <c r="M91" s="276"/>
      <c r="N91" s="276"/>
      <c r="O91" s="237"/>
      <c r="P91" s="276"/>
      <c r="Q91" s="237"/>
      <c r="R91" s="276"/>
      <c r="S91" s="276"/>
      <c r="T91" s="276"/>
      <c r="U91" s="276"/>
      <c r="V91" s="276"/>
      <c r="W91" s="276"/>
      <c r="X91" s="276"/>
      <c r="Y91" s="276"/>
      <c r="Z91" s="159" t="s">
        <v>2</v>
      </c>
      <c r="AA91" s="276"/>
      <c r="AB91" s="276"/>
      <c r="AC91" s="252"/>
      <c r="AD91" s="276"/>
      <c r="AE91" s="276"/>
      <c r="AF91" s="276"/>
      <c r="AG91" s="276" t="s">
        <v>62</v>
      </c>
      <c r="AH91" s="276" t="s">
        <v>62</v>
      </c>
      <c r="AI91" s="276" t="s">
        <v>4</v>
      </c>
      <c r="AJ91" s="276" t="s">
        <v>62</v>
      </c>
      <c r="AK91" s="276"/>
      <c r="AL91" s="276" t="s">
        <v>62</v>
      </c>
      <c r="AM91" s="276" t="s">
        <v>390</v>
      </c>
      <c r="AN91" s="276"/>
      <c r="AO91" s="276"/>
      <c r="AP91" s="276" t="s">
        <v>4</v>
      </c>
      <c r="AQ91" s="276"/>
      <c r="AR91" s="276"/>
      <c r="AS91" s="276" t="s">
        <v>62</v>
      </c>
      <c r="AT91" s="276"/>
      <c r="AU91" s="159" t="s">
        <v>390</v>
      </c>
      <c r="AV91" s="276"/>
      <c r="AW91" s="159" t="s">
        <v>62</v>
      </c>
      <c r="AX91" s="276" t="s">
        <v>62</v>
      </c>
      <c r="AY91" s="276" t="s">
        <v>62</v>
      </c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29"/>
      <c r="BM91" s="229"/>
      <c r="BN91" s="229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 t="s">
        <v>62</v>
      </c>
      <c r="CD91" s="276"/>
      <c r="CE91" s="276"/>
      <c r="CF91" s="276"/>
      <c r="CG91" s="230"/>
      <c r="CH91" s="276"/>
      <c r="CI91" s="276"/>
      <c r="CJ91" s="276"/>
      <c r="CK91" s="276"/>
      <c r="CL91" s="276"/>
      <c r="CM91" s="276"/>
      <c r="CN91" s="276"/>
      <c r="CO91" s="276"/>
      <c r="CP91" s="276"/>
      <c r="CQ91" s="276"/>
      <c r="CR91" s="276"/>
      <c r="CS91" s="276"/>
      <c r="CT91" s="276"/>
      <c r="CU91" s="276"/>
      <c r="CV91" s="276"/>
      <c r="CW91" s="276" t="s">
        <v>390</v>
      </c>
      <c r="CX91" s="276"/>
      <c r="CY91" s="280"/>
      <c r="CZ91" s="276"/>
      <c r="DA91" s="276"/>
      <c r="DB91" s="276"/>
      <c r="DC91" s="276"/>
      <c r="DD91" s="276"/>
      <c r="DE91" s="159" t="s">
        <v>390</v>
      </c>
      <c r="DF91" s="276" t="s">
        <v>62</v>
      </c>
      <c r="DG91" s="276"/>
      <c r="DH91" s="276" t="s">
        <v>62</v>
      </c>
      <c r="DI91" s="276"/>
      <c r="DJ91" s="276"/>
      <c r="DK91" s="276"/>
      <c r="DL91" s="276" t="s">
        <v>62</v>
      </c>
      <c r="DM91" s="276" t="s">
        <v>62</v>
      </c>
      <c r="DN91" s="276"/>
      <c r="DO91" s="276"/>
      <c r="DP91" s="276"/>
      <c r="DQ91" s="276"/>
      <c r="DR91" s="159" t="s">
        <v>62</v>
      </c>
      <c r="DS91" s="276"/>
      <c r="DT91" s="276"/>
      <c r="DU91" s="276"/>
      <c r="DV91" s="276"/>
      <c r="DW91" s="276"/>
      <c r="DX91" s="276"/>
      <c r="DY91" s="276"/>
      <c r="DZ91" s="276"/>
      <c r="EA91" s="276" t="s">
        <v>62</v>
      </c>
      <c r="EB91" s="276"/>
      <c r="EC91" s="167"/>
      <c r="ED91" s="168">
        <f t="shared" si="30"/>
        <v>18</v>
      </c>
      <c r="EE91" s="168">
        <f t="shared" si="27"/>
        <v>2</v>
      </c>
      <c r="EF91" s="168">
        <f t="shared" si="33"/>
        <v>1</v>
      </c>
      <c r="EG91" s="168">
        <f t="shared" si="28"/>
        <v>15</v>
      </c>
      <c r="EH91" s="195">
        <f t="shared" si="32"/>
        <v>2</v>
      </c>
      <c r="EI91" s="172">
        <f t="shared" si="29"/>
        <v>4</v>
      </c>
      <c r="EQ91" s="276"/>
      <c r="ER91" s="276"/>
      <c r="ES91" s="276"/>
      <c r="ET91" s="276"/>
      <c r="EU91" s="276"/>
      <c r="EV91" s="276"/>
      <c r="EW91" s="276"/>
      <c r="EX91" s="229"/>
    </row>
    <row r="92" spans="1:154" ht="18" customHeight="1" x14ac:dyDescent="0.25">
      <c r="A92" s="8">
        <v>87</v>
      </c>
      <c r="B92" s="155">
        <v>43358</v>
      </c>
      <c r="C92" s="35" t="s">
        <v>220</v>
      </c>
      <c r="D92" s="78" t="s">
        <v>302</v>
      </c>
      <c r="E92" s="15">
        <v>64</v>
      </c>
      <c r="F92" s="174" t="s">
        <v>34</v>
      </c>
      <c r="G92" s="174" t="s">
        <v>43</v>
      </c>
      <c r="H92" s="158">
        <v>6</v>
      </c>
      <c r="I92" s="133">
        <f t="shared" si="26"/>
        <v>6</v>
      </c>
      <c r="J92" s="111"/>
      <c r="K92" s="111"/>
      <c r="L92" s="111"/>
      <c r="M92" s="111"/>
      <c r="N92" s="111"/>
      <c r="O92" s="220"/>
      <c r="P92" s="111"/>
      <c r="Q92" s="220"/>
      <c r="R92" s="111"/>
      <c r="S92" s="111"/>
      <c r="T92" s="111"/>
      <c r="U92" s="111"/>
      <c r="V92" s="159" t="s">
        <v>3</v>
      </c>
      <c r="W92" s="232"/>
      <c r="X92" s="159" t="s">
        <v>2</v>
      </c>
      <c r="Y92" s="233"/>
      <c r="Z92" s="111"/>
      <c r="AA92" s="111"/>
      <c r="AB92" s="111"/>
      <c r="AC92" s="252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220"/>
      <c r="BM92" s="220"/>
      <c r="BN92" s="220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59" t="s">
        <v>62</v>
      </c>
      <c r="BZ92" s="111"/>
      <c r="CA92" s="111"/>
      <c r="CB92" s="111"/>
      <c r="CC92" s="111"/>
      <c r="CD92" s="111"/>
      <c r="CE92" s="111"/>
      <c r="CF92" s="111"/>
      <c r="CG92" s="221"/>
      <c r="CH92" s="111"/>
      <c r="CI92" s="111"/>
      <c r="CJ92" s="111"/>
      <c r="CK92" s="111"/>
      <c r="CL92" s="111"/>
      <c r="CM92" s="111"/>
      <c r="CN92" s="111"/>
      <c r="CO92" s="232"/>
      <c r="CP92" s="232"/>
      <c r="CQ92" s="111" t="s">
        <v>390</v>
      </c>
      <c r="CR92" s="111"/>
      <c r="CS92" s="111"/>
      <c r="CT92" s="111"/>
      <c r="CU92" s="111" t="s">
        <v>62</v>
      </c>
      <c r="CV92" s="111"/>
      <c r="CW92" s="111"/>
      <c r="CX92" s="234" t="s">
        <v>62</v>
      </c>
      <c r="CY92" s="235"/>
      <c r="CZ92" s="233"/>
      <c r="DA92" s="111" t="s">
        <v>62</v>
      </c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234"/>
      <c r="DN92" s="234"/>
      <c r="DO92" s="234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0"/>
      <c r="EC92" s="171"/>
      <c r="ED92" s="172">
        <f t="shared" si="30"/>
        <v>6</v>
      </c>
      <c r="EE92" s="172">
        <f t="shared" si="27"/>
        <v>1</v>
      </c>
      <c r="EF92" s="172">
        <f t="shared" si="33"/>
        <v>1</v>
      </c>
      <c r="EG92" s="172">
        <f t="shared" si="28"/>
        <v>4</v>
      </c>
      <c r="EH92" s="195">
        <f t="shared" si="32"/>
        <v>0</v>
      </c>
      <c r="EI92" s="172">
        <f t="shared" si="29"/>
        <v>1</v>
      </c>
      <c r="EQ92" s="111"/>
      <c r="ER92" s="111"/>
      <c r="ES92" s="111"/>
      <c r="ET92" s="111"/>
      <c r="EU92" s="111"/>
      <c r="EV92" s="111"/>
      <c r="EW92" s="234"/>
      <c r="EX92" s="220"/>
    </row>
    <row r="93" spans="1:154" ht="18" customHeight="1" x14ac:dyDescent="0.25">
      <c r="A93" s="16">
        <v>88</v>
      </c>
      <c r="B93" s="155">
        <v>43359</v>
      </c>
      <c r="C93" s="35" t="s">
        <v>220</v>
      </c>
      <c r="D93" s="78" t="s">
        <v>302</v>
      </c>
      <c r="E93" s="15">
        <v>64</v>
      </c>
      <c r="F93" s="161" t="s">
        <v>45</v>
      </c>
      <c r="G93" s="161" t="s">
        <v>259</v>
      </c>
      <c r="H93" s="173">
        <v>10</v>
      </c>
      <c r="I93" s="117">
        <f t="shared" si="26"/>
        <v>8</v>
      </c>
      <c r="J93" s="276"/>
      <c r="K93" s="276"/>
      <c r="L93" s="276"/>
      <c r="M93" s="276"/>
      <c r="N93" s="276"/>
      <c r="O93" s="237"/>
      <c r="P93" s="276"/>
      <c r="Q93" s="237"/>
      <c r="R93" s="276"/>
      <c r="S93" s="159" t="s">
        <v>2</v>
      </c>
      <c r="T93" s="276"/>
      <c r="U93" s="276"/>
      <c r="V93" s="159" t="s">
        <v>62</v>
      </c>
      <c r="W93" s="276"/>
      <c r="X93" s="159" t="s">
        <v>3</v>
      </c>
      <c r="Y93" s="276"/>
      <c r="Z93" s="276"/>
      <c r="AA93" s="276"/>
      <c r="AB93" s="276"/>
      <c r="AC93" s="252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159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29"/>
      <c r="BM93" s="229"/>
      <c r="BN93" s="229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159" t="s">
        <v>62</v>
      </c>
      <c r="CA93" s="276"/>
      <c r="CB93" s="276"/>
      <c r="CC93" s="276"/>
      <c r="CD93" s="159"/>
      <c r="CE93" s="159"/>
      <c r="CF93" s="276"/>
      <c r="CG93" s="230"/>
      <c r="CH93" s="276"/>
      <c r="CI93" s="276"/>
      <c r="CJ93" s="159"/>
      <c r="CK93" s="159"/>
      <c r="CL93" s="159"/>
      <c r="CM93" s="159"/>
      <c r="CN93" s="159"/>
      <c r="CO93" s="227"/>
      <c r="CP93" s="276"/>
      <c r="CQ93" s="276" t="s">
        <v>390</v>
      </c>
      <c r="CR93" s="276"/>
      <c r="CS93" s="276"/>
      <c r="CT93" s="276"/>
      <c r="CU93" s="276" t="s">
        <v>62</v>
      </c>
      <c r="CV93" s="276"/>
      <c r="CW93" s="276" t="s">
        <v>62</v>
      </c>
      <c r="CX93" s="276" t="s">
        <v>62</v>
      </c>
      <c r="CY93" s="280"/>
      <c r="CZ93" s="276"/>
      <c r="DA93" s="276" t="s">
        <v>62</v>
      </c>
      <c r="DB93" s="276"/>
      <c r="DC93" s="276"/>
      <c r="DD93" s="276"/>
      <c r="DE93" s="276"/>
      <c r="DF93" s="276"/>
      <c r="DG93" s="276"/>
      <c r="DH93" s="276"/>
      <c r="DI93" s="276"/>
      <c r="DJ93" s="276"/>
      <c r="DK93" s="276"/>
      <c r="DL93" s="276"/>
      <c r="DM93" s="276"/>
      <c r="DN93" s="276"/>
      <c r="DO93" s="276"/>
      <c r="DP93" s="276"/>
      <c r="DQ93" s="276"/>
      <c r="DR93" s="276"/>
      <c r="DS93" s="276"/>
      <c r="DT93" s="276"/>
      <c r="DU93" s="276"/>
      <c r="DV93" s="276"/>
      <c r="DW93" s="276"/>
      <c r="DX93" s="276"/>
      <c r="DY93" s="276"/>
      <c r="DZ93" s="276"/>
      <c r="EA93" s="276"/>
      <c r="EB93" s="281"/>
      <c r="EC93" s="167"/>
      <c r="ED93" s="168">
        <f t="shared" si="30"/>
        <v>8</v>
      </c>
      <c r="EE93" s="168">
        <f t="shared" si="27"/>
        <v>1</v>
      </c>
      <c r="EF93" s="168">
        <f t="shared" si="33"/>
        <v>1</v>
      </c>
      <c r="EG93" s="168">
        <f t="shared" si="28"/>
        <v>6</v>
      </c>
      <c r="EH93" s="195">
        <f t="shared" si="32"/>
        <v>0</v>
      </c>
      <c r="EI93" s="172">
        <f t="shared" si="29"/>
        <v>1</v>
      </c>
      <c r="EQ93" s="276"/>
      <c r="ER93" s="276"/>
      <c r="ES93" s="276"/>
      <c r="ET93" s="276"/>
      <c r="EU93" s="276"/>
      <c r="EV93" s="276"/>
      <c r="EW93" s="276"/>
      <c r="EX93" s="229"/>
    </row>
    <row r="94" spans="1:154" ht="18" customHeight="1" x14ac:dyDescent="0.25">
      <c r="A94" s="8">
        <v>89</v>
      </c>
      <c r="B94" s="155">
        <v>43365</v>
      </c>
      <c r="C94" s="21" t="s">
        <v>221</v>
      </c>
      <c r="D94" s="79" t="s">
        <v>335</v>
      </c>
      <c r="E94" s="15">
        <v>24</v>
      </c>
      <c r="F94" s="182" t="s">
        <v>23</v>
      </c>
      <c r="G94" s="183" t="s">
        <v>255</v>
      </c>
      <c r="H94" s="291">
        <v>0</v>
      </c>
      <c r="I94" s="292">
        <f t="shared" si="26"/>
        <v>0</v>
      </c>
      <c r="J94" s="186"/>
      <c r="K94" s="186"/>
      <c r="L94" s="186"/>
      <c r="M94" s="186"/>
      <c r="N94" s="186"/>
      <c r="O94" s="259"/>
      <c r="P94" s="186"/>
      <c r="Q94" s="259"/>
      <c r="R94" s="186"/>
      <c r="S94" s="186"/>
      <c r="T94" s="186"/>
      <c r="U94" s="186"/>
      <c r="V94" s="186"/>
      <c r="W94" s="257"/>
      <c r="X94" s="186"/>
      <c r="Y94" s="258"/>
      <c r="Z94" s="186"/>
      <c r="AA94" s="186"/>
      <c r="AB94" s="186"/>
      <c r="AC94" s="252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259"/>
      <c r="BM94" s="259"/>
      <c r="BN94" s="186" t="s">
        <v>390</v>
      </c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260"/>
      <c r="CH94" s="186"/>
      <c r="CI94" s="186"/>
      <c r="CJ94" s="186"/>
      <c r="CK94" s="186"/>
      <c r="CL94" s="186"/>
      <c r="CM94" s="186"/>
      <c r="CN94" s="186"/>
      <c r="CO94" s="257"/>
      <c r="CP94" s="257"/>
      <c r="CQ94" s="186"/>
      <c r="CR94" s="186"/>
      <c r="CS94" s="186"/>
      <c r="CT94" s="186"/>
      <c r="CU94" s="186"/>
      <c r="CV94" s="186"/>
      <c r="CW94" s="186"/>
      <c r="CX94" s="261"/>
      <c r="CY94" s="266"/>
      <c r="CZ94" s="258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261"/>
      <c r="DN94" s="261"/>
      <c r="DO94" s="261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5"/>
      <c r="EC94" s="187"/>
      <c r="ED94" s="188">
        <f t="shared" si="30"/>
        <v>0</v>
      </c>
      <c r="EE94" s="188">
        <f t="shared" si="27"/>
        <v>0</v>
      </c>
      <c r="EF94" s="188">
        <f t="shared" si="33"/>
        <v>0</v>
      </c>
      <c r="EG94" s="188">
        <f t="shared" si="28"/>
        <v>0</v>
      </c>
      <c r="EH94" s="195">
        <f t="shared" si="32"/>
        <v>0</v>
      </c>
      <c r="EI94" s="172">
        <f t="shared" si="29"/>
        <v>1</v>
      </c>
      <c r="EQ94" s="186"/>
      <c r="ER94" s="186"/>
      <c r="ES94" s="186"/>
      <c r="ET94" s="186"/>
      <c r="EU94" s="186"/>
      <c r="EV94" s="186"/>
      <c r="EW94" s="261"/>
      <c r="EX94" s="186"/>
    </row>
    <row r="95" spans="1:154" ht="18" customHeight="1" x14ac:dyDescent="0.25">
      <c r="A95" s="218">
        <v>90</v>
      </c>
      <c r="B95" s="124">
        <v>43365</v>
      </c>
      <c r="C95" s="31" t="s">
        <v>388</v>
      </c>
      <c r="D95" s="83" t="s">
        <v>355</v>
      </c>
      <c r="E95" s="15">
        <v>17</v>
      </c>
      <c r="F95" s="182" t="s">
        <v>39</v>
      </c>
      <c r="G95" s="214" t="s">
        <v>387</v>
      </c>
      <c r="H95" s="216">
        <v>3</v>
      </c>
      <c r="I95" s="184">
        <f t="shared" si="26"/>
        <v>3</v>
      </c>
      <c r="J95" s="186"/>
      <c r="K95" s="186"/>
      <c r="L95" s="186"/>
      <c r="M95" s="186"/>
      <c r="N95" s="186"/>
      <c r="O95" s="256"/>
      <c r="P95" s="186"/>
      <c r="Q95" s="256"/>
      <c r="R95" s="186"/>
      <c r="S95" s="186"/>
      <c r="T95" s="186"/>
      <c r="U95" s="186"/>
      <c r="V95" s="186"/>
      <c r="W95" s="257"/>
      <c r="X95" s="186"/>
      <c r="Y95" s="258"/>
      <c r="Z95" s="186" t="s">
        <v>390</v>
      </c>
      <c r="AA95" s="186" t="s">
        <v>3</v>
      </c>
      <c r="AB95" s="186"/>
      <c r="AC95" s="252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282"/>
      <c r="AU95" s="186" t="s">
        <v>390</v>
      </c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259"/>
      <c r="BM95" s="259"/>
      <c r="BN95" s="259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 t="s">
        <v>390</v>
      </c>
      <c r="CC95" s="186"/>
      <c r="CD95" s="282"/>
      <c r="CE95" s="282"/>
      <c r="CF95" s="186"/>
      <c r="CG95" s="260"/>
      <c r="CH95" s="186"/>
      <c r="CI95" s="186"/>
      <c r="CJ95" s="282"/>
      <c r="CK95" s="282"/>
      <c r="CL95" s="282"/>
      <c r="CM95" s="282"/>
      <c r="CN95" s="282"/>
      <c r="CO95" s="282"/>
      <c r="CP95" s="257"/>
      <c r="CQ95" s="186"/>
      <c r="CR95" s="186"/>
      <c r="CS95" s="186"/>
      <c r="CT95" s="186"/>
      <c r="CU95" s="186"/>
      <c r="CV95" s="186"/>
      <c r="CW95" s="186"/>
      <c r="CX95" s="261"/>
      <c r="CY95" s="262"/>
      <c r="CZ95" s="258"/>
      <c r="DA95" s="186"/>
      <c r="DB95" s="186"/>
      <c r="DC95" s="186"/>
      <c r="DD95" s="186"/>
      <c r="DE95" s="186"/>
      <c r="DF95" s="186"/>
      <c r="DG95" s="186" t="s">
        <v>390</v>
      </c>
      <c r="DH95" s="186"/>
      <c r="DI95" s="186"/>
      <c r="DJ95" s="186" t="s">
        <v>62</v>
      </c>
      <c r="DK95" s="186" t="s">
        <v>390</v>
      </c>
      <c r="DL95" s="186"/>
      <c r="DM95" s="261"/>
      <c r="DN95" s="261"/>
      <c r="DO95" s="261"/>
      <c r="DP95" s="186"/>
      <c r="DQ95" s="186"/>
      <c r="DR95" s="186" t="s">
        <v>62</v>
      </c>
      <c r="DS95" s="186"/>
      <c r="DT95" s="186"/>
      <c r="DU95" s="186"/>
      <c r="DV95" s="186"/>
      <c r="DW95" s="186"/>
      <c r="DX95" s="186"/>
      <c r="DY95" s="186"/>
      <c r="DZ95" s="186"/>
      <c r="EA95" s="186"/>
      <c r="EB95" s="185"/>
      <c r="EC95" s="187"/>
      <c r="ED95" s="188">
        <f t="shared" si="30"/>
        <v>3</v>
      </c>
      <c r="EE95" s="188">
        <f t="shared" si="27"/>
        <v>0</v>
      </c>
      <c r="EF95" s="188">
        <f t="shared" si="33"/>
        <v>1</v>
      </c>
      <c r="EG95" s="188">
        <f t="shared" si="28"/>
        <v>2</v>
      </c>
      <c r="EH95" s="188">
        <f t="shared" si="32"/>
        <v>0</v>
      </c>
      <c r="EI95" s="172">
        <f t="shared" si="29"/>
        <v>5</v>
      </c>
      <c r="EQ95" s="186"/>
      <c r="ER95" s="186"/>
      <c r="ES95" s="186"/>
      <c r="ET95" s="186"/>
      <c r="EU95" s="186"/>
      <c r="EV95" s="186"/>
      <c r="EW95" s="261"/>
      <c r="EX95" s="259"/>
    </row>
    <row r="96" spans="1:154" ht="18" customHeight="1" x14ac:dyDescent="0.25">
      <c r="A96" s="16">
        <v>91</v>
      </c>
      <c r="B96" s="157">
        <v>43000</v>
      </c>
      <c r="C96" s="78" t="s">
        <v>268</v>
      </c>
      <c r="D96" s="78" t="s">
        <v>336</v>
      </c>
      <c r="E96" s="73">
        <v>64</v>
      </c>
      <c r="F96" s="189" t="s">
        <v>229</v>
      </c>
      <c r="G96" s="190" t="s">
        <v>239</v>
      </c>
      <c r="H96" s="191">
        <v>0</v>
      </c>
      <c r="I96" s="184">
        <f t="shared" si="26"/>
        <v>0</v>
      </c>
      <c r="J96" s="186"/>
      <c r="K96" s="186"/>
      <c r="L96" s="186"/>
      <c r="M96" s="186"/>
      <c r="N96" s="186"/>
      <c r="O96" s="259"/>
      <c r="P96" s="186"/>
      <c r="Q96" s="259"/>
      <c r="R96" s="186"/>
      <c r="S96" s="186"/>
      <c r="T96" s="186"/>
      <c r="U96" s="186"/>
      <c r="V96" s="186"/>
      <c r="W96" s="257"/>
      <c r="X96" s="186"/>
      <c r="Y96" s="258"/>
      <c r="Z96" s="186"/>
      <c r="AA96" s="186"/>
      <c r="AB96" s="186"/>
      <c r="AC96" s="252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259"/>
      <c r="BM96" s="259"/>
      <c r="BN96" s="259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260"/>
      <c r="CH96" s="186"/>
      <c r="CI96" s="186"/>
      <c r="CJ96" s="186"/>
      <c r="CK96" s="186"/>
      <c r="CL96" s="186"/>
      <c r="CM96" s="186"/>
      <c r="CN96" s="186"/>
      <c r="CO96" s="257"/>
      <c r="CP96" s="257"/>
      <c r="CQ96" s="186"/>
      <c r="CR96" s="186"/>
      <c r="CS96" s="186"/>
      <c r="CT96" s="186"/>
      <c r="CU96" s="186"/>
      <c r="CV96" s="186"/>
      <c r="CW96" s="186"/>
      <c r="CX96" s="261"/>
      <c r="CY96" s="266"/>
      <c r="CZ96" s="258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261"/>
      <c r="DN96" s="261"/>
      <c r="DO96" s="261"/>
      <c r="DP96" s="186"/>
      <c r="DQ96" s="186"/>
      <c r="DR96" s="186"/>
      <c r="DS96" s="186"/>
      <c r="DT96" s="186"/>
      <c r="DU96" s="186"/>
      <c r="DV96" s="186"/>
      <c r="DW96" s="186"/>
      <c r="DX96" s="186"/>
      <c r="DY96" s="186"/>
      <c r="DZ96" s="186"/>
      <c r="EA96" s="186"/>
      <c r="EB96" s="186"/>
      <c r="EC96" s="187"/>
      <c r="ED96" s="188">
        <f t="shared" si="30"/>
        <v>0</v>
      </c>
      <c r="EE96" s="188">
        <f t="shared" si="27"/>
        <v>0</v>
      </c>
      <c r="EF96" s="188">
        <f t="shared" si="33"/>
        <v>0</v>
      </c>
      <c r="EG96" s="188">
        <f t="shared" si="28"/>
        <v>0</v>
      </c>
      <c r="EH96" s="195">
        <f t="shared" si="32"/>
        <v>0</v>
      </c>
      <c r="EI96" s="172">
        <f t="shared" si="29"/>
        <v>0</v>
      </c>
      <c r="EQ96" s="186"/>
      <c r="ER96" s="186"/>
      <c r="ES96" s="186"/>
      <c r="ET96" s="186"/>
      <c r="EU96" s="186"/>
      <c r="EV96" s="186"/>
      <c r="EW96" s="261"/>
      <c r="EX96" s="259"/>
    </row>
    <row r="97" spans="1:154" ht="18" customHeight="1" x14ac:dyDescent="0.25">
      <c r="A97" s="8">
        <v>92</v>
      </c>
      <c r="B97" s="155">
        <v>43365</v>
      </c>
      <c r="C97" s="39" t="s">
        <v>222</v>
      </c>
      <c r="D97" s="146" t="s">
        <v>356</v>
      </c>
      <c r="E97" s="15">
        <v>40</v>
      </c>
      <c r="F97" s="161" t="s">
        <v>34</v>
      </c>
      <c r="G97" s="161" t="s">
        <v>46</v>
      </c>
      <c r="H97" s="158">
        <v>7</v>
      </c>
      <c r="I97" s="133">
        <f t="shared" si="26"/>
        <v>7</v>
      </c>
      <c r="J97" s="276"/>
      <c r="K97" s="276"/>
      <c r="L97" s="159" t="s">
        <v>390</v>
      </c>
      <c r="M97" s="276"/>
      <c r="N97" s="276"/>
      <c r="O97" s="237"/>
      <c r="P97" s="276"/>
      <c r="Q97" s="237"/>
      <c r="R97" s="276"/>
      <c r="S97" s="276"/>
      <c r="T97" s="159" t="s">
        <v>3</v>
      </c>
      <c r="U97" s="159" t="s">
        <v>2</v>
      </c>
      <c r="V97" s="276"/>
      <c r="W97" s="276" t="s">
        <v>62</v>
      </c>
      <c r="X97" s="276"/>
      <c r="Y97" s="276"/>
      <c r="Z97" s="276"/>
      <c r="AA97" s="276"/>
      <c r="AB97" s="276"/>
      <c r="AC97" s="252"/>
      <c r="AD97" s="276"/>
      <c r="AE97" s="276"/>
      <c r="AF97" s="276"/>
      <c r="AG97" s="276" t="s">
        <v>390</v>
      </c>
      <c r="AH97" s="276" t="s">
        <v>390</v>
      </c>
      <c r="AI97" s="276"/>
      <c r="AJ97" s="276"/>
      <c r="AK97" s="276"/>
      <c r="AL97" s="276"/>
      <c r="AM97" s="276"/>
      <c r="AN97" s="276"/>
      <c r="AO97" s="276"/>
      <c r="AP97" s="159" t="s">
        <v>390</v>
      </c>
      <c r="AQ97" s="276"/>
      <c r="AR97" s="276"/>
      <c r="AS97" s="276"/>
      <c r="AT97" s="159" t="s">
        <v>62</v>
      </c>
      <c r="AU97" s="276"/>
      <c r="AV97" s="276" t="s">
        <v>390</v>
      </c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29"/>
      <c r="BM97" s="229"/>
      <c r="BN97" s="229"/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159" t="s">
        <v>62</v>
      </c>
      <c r="CB97" s="283" t="s">
        <v>390</v>
      </c>
      <c r="CC97" s="276"/>
      <c r="CD97" s="159"/>
      <c r="CE97" s="159"/>
      <c r="CF97" s="276"/>
      <c r="CG97" s="230"/>
      <c r="CH97" s="276"/>
      <c r="CI97" s="276"/>
      <c r="CJ97" s="159"/>
      <c r="CK97" s="159"/>
      <c r="CL97" s="159"/>
      <c r="CM97" s="159"/>
      <c r="CN97" s="159"/>
      <c r="CO97" s="159" t="s">
        <v>62</v>
      </c>
      <c r="CP97" s="276"/>
      <c r="CQ97" s="276" t="s">
        <v>62</v>
      </c>
      <c r="CR97" s="276"/>
      <c r="CS97" s="276"/>
      <c r="CT97" s="276" t="s">
        <v>390</v>
      </c>
      <c r="CU97" s="276"/>
      <c r="CV97" s="276"/>
      <c r="CW97" s="276"/>
      <c r="CX97" s="276"/>
      <c r="CY97" s="280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6"/>
      <c r="DN97" s="276"/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81"/>
      <c r="EC97" s="167"/>
      <c r="ED97" s="168">
        <f t="shared" si="30"/>
        <v>7</v>
      </c>
      <c r="EE97" s="168">
        <f t="shared" si="27"/>
        <v>1</v>
      </c>
      <c r="EF97" s="168">
        <f t="shared" si="33"/>
        <v>1</v>
      </c>
      <c r="EG97" s="168">
        <f t="shared" si="28"/>
        <v>5</v>
      </c>
      <c r="EH97" s="195">
        <f t="shared" si="32"/>
        <v>0</v>
      </c>
      <c r="EI97" s="172">
        <f t="shared" si="29"/>
        <v>7</v>
      </c>
      <c r="EQ97" s="276"/>
      <c r="ER97" s="276"/>
      <c r="ES97" s="276"/>
      <c r="ET97" s="276"/>
      <c r="EU97" s="276"/>
      <c r="EV97" s="276"/>
      <c r="EW97" s="276"/>
      <c r="EX97" s="229"/>
    </row>
    <row r="98" spans="1:154" ht="18" customHeight="1" x14ac:dyDescent="0.25">
      <c r="A98" s="8">
        <v>93</v>
      </c>
      <c r="B98" s="155">
        <v>43366</v>
      </c>
      <c r="C98" s="39" t="s">
        <v>222</v>
      </c>
      <c r="D98" s="146" t="s">
        <v>356</v>
      </c>
      <c r="E98" s="15">
        <v>40</v>
      </c>
      <c r="F98" s="174" t="s">
        <v>34</v>
      </c>
      <c r="G98" s="174" t="s">
        <v>236</v>
      </c>
      <c r="H98" s="158">
        <v>8</v>
      </c>
      <c r="I98" s="133">
        <f t="shared" si="26"/>
        <v>8</v>
      </c>
      <c r="J98" s="111"/>
      <c r="K98" s="111"/>
      <c r="L98" s="159" t="s">
        <v>390</v>
      </c>
      <c r="M98" s="111"/>
      <c r="N98" s="111"/>
      <c r="O98" s="220"/>
      <c r="P98" s="111"/>
      <c r="Q98" s="220"/>
      <c r="R98" s="111"/>
      <c r="S98" s="159" t="s">
        <v>390</v>
      </c>
      <c r="T98" s="111"/>
      <c r="U98" s="159" t="s">
        <v>3</v>
      </c>
      <c r="V98" s="111"/>
      <c r="W98" s="232"/>
      <c r="X98" s="111"/>
      <c r="Y98" s="233"/>
      <c r="Z98" s="111"/>
      <c r="AA98" s="111"/>
      <c r="AB98" s="111"/>
      <c r="AC98" s="252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59" t="s">
        <v>62</v>
      </c>
      <c r="AU98" s="111"/>
      <c r="AV98" s="111" t="s">
        <v>62</v>
      </c>
      <c r="AW98" s="111"/>
      <c r="AX98" s="111"/>
      <c r="AY98" s="111"/>
      <c r="AZ98" s="111"/>
      <c r="BA98" s="264"/>
      <c r="BB98" s="111"/>
      <c r="BC98" s="111"/>
      <c r="BD98" s="111"/>
      <c r="BE98" s="111"/>
      <c r="BF98" s="111"/>
      <c r="BG98" s="111"/>
      <c r="BH98" s="111"/>
      <c r="BI98" s="111"/>
      <c r="BJ98" s="159" t="s">
        <v>62</v>
      </c>
      <c r="BK98" s="111"/>
      <c r="BL98" s="220"/>
      <c r="BM98" s="220"/>
      <c r="BN98" s="220"/>
      <c r="BO98" s="111"/>
      <c r="BP98" s="111"/>
      <c r="BQ98" s="111"/>
      <c r="BR98" s="111"/>
      <c r="BS98" s="111"/>
      <c r="BT98" s="111"/>
      <c r="BU98" s="111"/>
      <c r="BV98" s="111"/>
      <c r="BW98" s="111" t="s">
        <v>390</v>
      </c>
      <c r="BX98" s="111"/>
      <c r="BY98" s="111"/>
      <c r="BZ98" s="111"/>
      <c r="CA98" s="159" t="s">
        <v>62</v>
      </c>
      <c r="CB98" s="283" t="s">
        <v>390</v>
      </c>
      <c r="CC98" s="111"/>
      <c r="CD98" s="111"/>
      <c r="CE98" s="111"/>
      <c r="CF98" s="159" t="s">
        <v>390</v>
      </c>
      <c r="CG98" s="221"/>
      <c r="CH98" s="111"/>
      <c r="CI98" s="111"/>
      <c r="CJ98" s="111"/>
      <c r="CK98" s="111"/>
      <c r="CL98" s="111"/>
      <c r="CM98" s="159" t="s">
        <v>62</v>
      </c>
      <c r="CN98" s="111" t="s">
        <v>62</v>
      </c>
      <c r="CO98" s="232"/>
      <c r="CP98" s="232"/>
      <c r="CQ98" s="111" t="s">
        <v>62</v>
      </c>
      <c r="CR98" s="111"/>
      <c r="CS98" s="111" t="s">
        <v>390</v>
      </c>
      <c r="CT98" s="111" t="s">
        <v>390</v>
      </c>
      <c r="CU98" s="111"/>
      <c r="CV98" s="111"/>
      <c r="CW98" s="111"/>
      <c r="CX98" s="234"/>
      <c r="CY98" s="235"/>
      <c r="CZ98" s="233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234"/>
      <c r="DN98" s="234"/>
      <c r="DO98" s="234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0"/>
      <c r="EC98" s="171"/>
      <c r="ED98" s="172">
        <f t="shared" si="30"/>
        <v>8</v>
      </c>
      <c r="EE98" s="172">
        <f t="shared" si="27"/>
        <v>0</v>
      </c>
      <c r="EF98" s="172">
        <f t="shared" si="33"/>
        <v>1</v>
      </c>
      <c r="EG98" s="172">
        <f t="shared" si="28"/>
        <v>7</v>
      </c>
      <c r="EH98" s="195">
        <f t="shared" si="32"/>
        <v>0</v>
      </c>
      <c r="EI98" s="172">
        <f t="shared" si="29"/>
        <v>7</v>
      </c>
      <c r="EQ98" s="111"/>
      <c r="ER98" s="111"/>
      <c r="ES98" s="111"/>
      <c r="ET98" s="111"/>
      <c r="EU98" s="111"/>
      <c r="EV98" s="111"/>
      <c r="EW98" s="234"/>
      <c r="EX98" s="220"/>
    </row>
    <row r="99" spans="1:154" ht="18" customHeight="1" x14ac:dyDescent="0.25">
      <c r="A99" s="16">
        <v>94</v>
      </c>
      <c r="B99" s="157">
        <v>43001</v>
      </c>
      <c r="C99" s="78" t="s">
        <v>269</v>
      </c>
      <c r="D99" s="78" t="s">
        <v>336</v>
      </c>
      <c r="E99" s="73">
        <v>64</v>
      </c>
      <c r="F99" s="189" t="s">
        <v>229</v>
      </c>
      <c r="G99" s="189"/>
      <c r="H99" s="191">
        <v>0</v>
      </c>
      <c r="I99" s="184">
        <f t="shared" si="26"/>
        <v>0</v>
      </c>
      <c r="J99" s="186"/>
      <c r="K99" s="186"/>
      <c r="L99" s="186"/>
      <c r="M99" s="186"/>
      <c r="N99" s="186"/>
      <c r="O99" s="256"/>
      <c r="P99" s="186"/>
      <c r="Q99" s="256"/>
      <c r="R99" s="186"/>
      <c r="S99" s="186"/>
      <c r="T99" s="186"/>
      <c r="U99" s="186"/>
      <c r="V99" s="186"/>
      <c r="W99" s="257"/>
      <c r="X99" s="186"/>
      <c r="Y99" s="258"/>
      <c r="Z99" s="186"/>
      <c r="AA99" s="186"/>
      <c r="AB99" s="186"/>
      <c r="AC99" s="252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259"/>
      <c r="BM99" s="259"/>
      <c r="BN99" s="25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267"/>
      <c r="CH99" s="186"/>
      <c r="CI99" s="186"/>
      <c r="CJ99" s="186"/>
      <c r="CK99" s="284"/>
      <c r="CL99" s="284"/>
      <c r="CM99" s="259"/>
      <c r="CN99" s="284"/>
      <c r="CO99" s="284"/>
      <c r="CP99" s="257"/>
      <c r="CQ99" s="186"/>
      <c r="CR99" s="186"/>
      <c r="CS99" s="186"/>
      <c r="CT99" s="186"/>
      <c r="CU99" s="186"/>
      <c r="CV99" s="186"/>
      <c r="CW99" s="186"/>
      <c r="CX99" s="261"/>
      <c r="CY99" s="257"/>
      <c r="CZ99" s="258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261"/>
      <c r="DN99" s="261"/>
      <c r="DO99" s="261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7"/>
      <c r="ED99" s="188">
        <f>SUM(EE99,EF99,EG99)</f>
        <v>0</v>
      </c>
      <c r="EE99" s="188">
        <f t="shared" si="27"/>
        <v>0</v>
      </c>
      <c r="EF99" s="188">
        <f t="shared" si="33"/>
        <v>0</v>
      </c>
      <c r="EG99" s="188">
        <f t="shared" si="28"/>
        <v>0</v>
      </c>
      <c r="EH99" s="195">
        <f t="shared" si="32"/>
        <v>0</v>
      </c>
      <c r="EI99" s="172">
        <f t="shared" si="29"/>
        <v>0</v>
      </c>
      <c r="EQ99" s="186"/>
      <c r="ER99" s="186"/>
      <c r="ES99" s="186"/>
      <c r="ET99" s="186"/>
      <c r="EU99" s="186"/>
      <c r="EV99" s="186"/>
      <c r="EW99" s="261"/>
      <c r="EX99" s="256"/>
    </row>
    <row r="100" spans="1:154" ht="18" customHeight="1" x14ac:dyDescent="0.25">
      <c r="A100" s="8">
        <v>95</v>
      </c>
      <c r="B100" s="157">
        <v>43001</v>
      </c>
      <c r="C100" s="80" t="s">
        <v>224</v>
      </c>
      <c r="D100" s="80" t="s">
        <v>357</v>
      </c>
      <c r="E100" s="73">
        <v>87</v>
      </c>
      <c r="F100" s="174" t="s">
        <v>28</v>
      </c>
      <c r="G100" s="176" t="s">
        <v>43</v>
      </c>
      <c r="H100" s="192">
        <v>3</v>
      </c>
      <c r="I100" s="133">
        <f t="shared" si="26"/>
        <v>3</v>
      </c>
      <c r="J100" s="111"/>
      <c r="K100" s="111"/>
      <c r="L100" s="111"/>
      <c r="M100" s="111" t="s">
        <v>390</v>
      </c>
      <c r="N100" s="111"/>
      <c r="O100" s="220"/>
      <c r="P100" s="111"/>
      <c r="Q100" s="220"/>
      <c r="R100" s="111"/>
      <c r="S100" s="111"/>
      <c r="T100" s="111"/>
      <c r="U100" s="111"/>
      <c r="V100" s="111"/>
      <c r="W100" s="232"/>
      <c r="X100" s="111"/>
      <c r="Y100" s="233"/>
      <c r="Z100" s="111"/>
      <c r="AA100" s="111"/>
      <c r="AB100" s="111" t="s">
        <v>3</v>
      </c>
      <c r="AC100" s="252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 t="s">
        <v>390</v>
      </c>
      <c r="BB100" s="111"/>
      <c r="BC100" s="111"/>
      <c r="BD100" s="111"/>
      <c r="BE100" s="111"/>
      <c r="BF100" s="111" t="s">
        <v>390</v>
      </c>
      <c r="BG100" s="111"/>
      <c r="BH100" s="111" t="s">
        <v>390</v>
      </c>
      <c r="BI100" s="111" t="s">
        <v>4</v>
      </c>
      <c r="BJ100" s="111"/>
      <c r="BK100" s="111"/>
      <c r="BL100" s="220"/>
      <c r="BM100" s="186" t="s">
        <v>390</v>
      </c>
      <c r="BN100" s="220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221"/>
      <c r="CH100" s="111"/>
      <c r="CI100" s="111"/>
      <c r="CJ100" s="111"/>
      <c r="CK100" s="111"/>
      <c r="CL100" s="111"/>
      <c r="CM100" s="220"/>
      <c r="CN100" s="111"/>
      <c r="CO100" s="111"/>
      <c r="CP100" s="232"/>
      <c r="CQ100" s="111"/>
      <c r="CR100" s="111"/>
      <c r="CS100" s="111"/>
      <c r="CT100" s="111"/>
      <c r="CU100" s="111"/>
      <c r="CV100" s="111"/>
      <c r="CW100" s="111"/>
      <c r="CX100" s="234"/>
      <c r="CY100" s="235"/>
      <c r="CZ100" s="233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234"/>
      <c r="DN100" s="234"/>
      <c r="DO100" s="234" t="s">
        <v>62</v>
      </c>
      <c r="DP100" s="111"/>
      <c r="DQ100" s="111"/>
      <c r="DR100" s="111"/>
      <c r="DS100" s="111"/>
      <c r="DT100" s="111"/>
      <c r="DU100" s="111"/>
      <c r="DV100" s="111" t="s">
        <v>390</v>
      </c>
      <c r="DW100" s="111" t="s">
        <v>4</v>
      </c>
      <c r="DX100" s="111" t="s">
        <v>390</v>
      </c>
      <c r="DY100" s="111"/>
      <c r="DZ100" s="111" t="s">
        <v>62</v>
      </c>
      <c r="EA100" s="111"/>
      <c r="EB100" s="110"/>
      <c r="EC100" s="171"/>
      <c r="ED100" s="172">
        <f t="shared" si="30"/>
        <v>3</v>
      </c>
      <c r="EE100" s="172">
        <f t="shared" si="27"/>
        <v>0</v>
      </c>
      <c r="EF100" s="172">
        <f t="shared" si="33"/>
        <v>1</v>
      </c>
      <c r="EG100" s="172">
        <f t="shared" si="28"/>
        <v>2</v>
      </c>
      <c r="EH100" s="195">
        <f t="shared" si="32"/>
        <v>2</v>
      </c>
      <c r="EI100" s="172">
        <f t="shared" si="29"/>
        <v>7</v>
      </c>
      <c r="EQ100" s="111"/>
      <c r="ER100" s="111"/>
      <c r="ES100" s="111"/>
      <c r="ET100" s="111"/>
      <c r="EU100" s="111"/>
      <c r="EV100" s="111"/>
      <c r="EW100" s="234"/>
      <c r="EX100" s="220"/>
    </row>
    <row r="101" spans="1:154" ht="18" customHeight="1" x14ac:dyDescent="0.25">
      <c r="A101" s="8">
        <v>96</v>
      </c>
      <c r="B101" s="155">
        <v>43372</v>
      </c>
      <c r="C101" s="33" t="s">
        <v>223</v>
      </c>
      <c r="D101" s="149" t="s">
        <v>314</v>
      </c>
      <c r="E101" s="69">
        <v>47</v>
      </c>
      <c r="F101" s="161" t="s">
        <v>34</v>
      </c>
      <c r="G101" s="161" t="s">
        <v>243</v>
      </c>
      <c r="H101" s="158">
        <v>7</v>
      </c>
      <c r="I101" s="133">
        <f t="shared" si="26"/>
        <v>7</v>
      </c>
      <c r="J101" s="159"/>
      <c r="K101" s="159"/>
      <c r="L101" s="159" t="s">
        <v>390</v>
      </c>
      <c r="M101" s="159"/>
      <c r="N101" s="159"/>
      <c r="O101" s="237"/>
      <c r="P101" s="159"/>
      <c r="Q101" s="237"/>
      <c r="R101" s="159" t="s">
        <v>3</v>
      </c>
      <c r="S101" s="159"/>
      <c r="T101" s="159"/>
      <c r="U101" s="159"/>
      <c r="V101" s="159"/>
      <c r="W101" s="227" t="s">
        <v>62</v>
      </c>
      <c r="X101" s="159"/>
      <c r="Y101" s="228"/>
      <c r="Z101" s="159"/>
      <c r="AA101" s="159"/>
      <c r="AB101" s="159"/>
      <c r="AC101" s="252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 t="s">
        <v>62</v>
      </c>
      <c r="AO101" s="159"/>
      <c r="AP101" s="159"/>
      <c r="AQ101" s="159"/>
      <c r="AR101" s="159"/>
      <c r="AS101" s="159"/>
      <c r="AT101" s="276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 t="s">
        <v>390</v>
      </c>
      <c r="BL101" s="229"/>
      <c r="BM101" s="229"/>
      <c r="BN101" s="237"/>
      <c r="BO101" s="159"/>
      <c r="BP101" s="159"/>
      <c r="BQ101" s="159"/>
      <c r="BR101" s="159" t="s">
        <v>62</v>
      </c>
      <c r="BS101" s="159" t="s">
        <v>62</v>
      </c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276"/>
      <c r="CE101" s="276"/>
      <c r="CF101" s="159"/>
      <c r="CG101" s="238"/>
      <c r="CH101" s="159"/>
      <c r="CI101" s="159"/>
      <c r="CJ101" s="276"/>
      <c r="CK101" s="159"/>
      <c r="CL101" s="159"/>
      <c r="CM101" s="229"/>
      <c r="CN101" s="159"/>
      <c r="CO101" s="159" t="s">
        <v>4</v>
      </c>
      <c r="CP101" s="227"/>
      <c r="CQ101" s="159"/>
      <c r="CR101" s="159"/>
      <c r="CS101" s="159"/>
      <c r="CT101" s="159" t="s">
        <v>62</v>
      </c>
      <c r="CU101" s="159" t="s">
        <v>62</v>
      </c>
      <c r="CV101" s="159"/>
      <c r="CW101" s="159"/>
      <c r="CX101" s="236"/>
      <c r="CY101" s="227"/>
      <c r="CZ101" s="228"/>
      <c r="DA101" s="159" t="s">
        <v>390</v>
      </c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236"/>
      <c r="DN101" s="236"/>
      <c r="DO101" s="236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60"/>
      <c r="EC101" s="167"/>
      <c r="ED101" s="168">
        <f t="shared" si="30"/>
        <v>7</v>
      </c>
      <c r="EE101" s="168">
        <f t="shared" si="27"/>
        <v>0</v>
      </c>
      <c r="EF101" s="168">
        <f t="shared" si="33"/>
        <v>1</v>
      </c>
      <c r="EG101" s="168">
        <f t="shared" si="28"/>
        <v>6</v>
      </c>
      <c r="EH101" s="195">
        <f t="shared" si="32"/>
        <v>1</v>
      </c>
      <c r="EI101" s="172">
        <f t="shared" si="29"/>
        <v>3</v>
      </c>
      <c r="EQ101" s="159"/>
      <c r="ER101" s="159"/>
      <c r="ES101" s="159"/>
      <c r="ET101" s="159"/>
      <c r="EU101" s="159"/>
      <c r="EV101" s="159"/>
      <c r="EW101" s="236"/>
      <c r="EX101" s="237"/>
    </row>
    <row r="102" spans="1:154" ht="18" customHeight="1" x14ac:dyDescent="0.25">
      <c r="A102" s="16">
        <v>97</v>
      </c>
      <c r="B102" s="155">
        <v>43373</v>
      </c>
      <c r="C102" s="33" t="s">
        <v>223</v>
      </c>
      <c r="D102" s="149" t="s">
        <v>314</v>
      </c>
      <c r="E102" s="15">
        <v>47</v>
      </c>
      <c r="F102" s="174" t="s">
        <v>34</v>
      </c>
      <c r="G102" s="174" t="s">
        <v>37</v>
      </c>
      <c r="H102" s="173">
        <v>8</v>
      </c>
      <c r="I102" s="117">
        <f t="shared" ref="I102:I108" si="34">COUNTIF(J102:EB102,"AP")+COUNTIF(J102:EB102,"AD")+COUNTIF(J102:EB102,"AA")</f>
        <v>5</v>
      </c>
      <c r="J102" s="111"/>
      <c r="K102" s="111"/>
      <c r="L102" s="159" t="s">
        <v>390</v>
      </c>
      <c r="M102" s="111"/>
      <c r="N102" s="111"/>
      <c r="O102" s="220"/>
      <c r="P102" s="159" t="s">
        <v>390</v>
      </c>
      <c r="Q102" s="220"/>
      <c r="R102" s="111" t="s">
        <v>2</v>
      </c>
      <c r="S102" s="159" t="s">
        <v>390</v>
      </c>
      <c r="T102" s="159" t="s">
        <v>3</v>
      </c>
      <c r="U102" s="111"/>
      <c r="V102" s="111"/>
      <c r="W102" s="232"/>
      <c r="X102" s="111"/>
      <c r="Y102" s="233"/>
      <c r="Z102" s="111"/>
      <c r="AA102" s="111"/>
      <c r="AB102" s="111"/>
      <c r="AC102" s="252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59" t="s">
        <v>390</v>
      </c>
      <c r="BL102" s="220"/>
      <c r="BM102" s="220"/>
      <c r="BN102" s="220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59" t="s">
        <v>390</v>
      </c>
      <c r="BZ102" s="159" t="s">
        <v>390</v>
      </c>
      <c r="CA102" s="111"/>
      <c r="CB102" s="111"/>
      <c r="CC102" s="111" t="s">
        <v>390</v>
      </c>
      <c r="CD102" s="159" t="s">
        <v>62</v>
      </c>
      <c r="CE102" s="111"/>
      <c r="CF102" s="111"/>
      <c r="CG102" s="221"/>
      <c r="CH102" s="111"/>
      <c r="CI102" s="111"/>
      <c r="CJ102" s="111"/>
      <c r="CK102" s="111"/>
      <c r="CL102" s="111"/>
      <c r="CM102" s="220"/>
      <c r="CN102" s="111"/>
      <c r="CO102" s="111"/>
      <c r="CP102" s="111"/>
      <c r="CQ102" s="111"/>
      <c r="CR102" s="111"/>
      <c r="CS102" s="111" t="s">
        <v>62</v>
      </c>
      <c r="CT102" s="111" t="s">
        <v>390</v>
      </c>
      <c r="CU102" s="111" t="s">
        <v>62</v>
      </c>
      <c r="CV102" s="111"/>
      <c r="CW102" s="111"/>
      <c r="CX102" s="234"/>
      <c r="CY102" s="235"/>
      <c r="CZ102" s="233"/>
      <c r="DA102" s="111" t="s">
        <v>390</v>
      </c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234"/>
      <c r="DN102" s="234"/>
      <c r="DO102" s="234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0"/>
      <c r="EC102" s="171"/>
      <c r="ED102" s="172">
        <f t="shared" si="30"/>
        <v>5</v>
      </c>
      <c r="EE102" s="172">
        <f t="shared" ref="EE102:EE110" si="35">COUNTIF(J102:EB102,"AD")</f>
        <v>1</v>
      </c>
      <c r="EF102" s="172">
        <f t="shared" si="33"/>
        <v>1</v>
      </c>
      <c r="EG102" s="172">
        <f t="shared" ref="EG102:EG110" si="36">COUNTIF(J102:EB102,"AA")</f>
        <v>3</v>
      </c>
      <c r="EH102" s="195">
        <f t="shared" si="32"/>
        <v>0</v>
      </c>
      <c r="EI102" s="172">
        <f t="shared" ref="EI102:EI110" si="37">COUNTIF(L102:ED102,"D")</f>
        <v>9</v>
      </c>
      <c r="EQ102" s="111"/>
      <c r="ER102" s="111"/>
      <c r="ES102" s="111"/>
      <c r="ET102" s="111"/>
      <c r="EU102" s="111"/>
      <c r="EV102" s="111"/>
      <c r="EW102" s="234"/>
      <c r="EX102" s="159"/>
    </row>
    <row r="103" spans="1:154" ht="18" customHeight="1" x14ac:dyDescent="0.25">
      <c r="A103" s="8">
        <v>98</v>
      </c>
      <c r="B103" s="155">
        <v>43373</v>
      </c>
      <c r="C103" s="30" t="s">
        <v>225</v>
      </c>
      <c r="D103" s="141" t="s">
        <v>358</v>
      </c>
      <c r="E103" s="15">
        <v>86</v>
      </c>
      <c r="F103" s="161" t="s">
        <v>27</v>
      </c>
      <c r="G103" s="162" t="s">
        <v>30</v>
      </c>
      <c r="H103" s="158">
        <v>3</v>
      </c>
      <c r="I103" s="133">
        <f t="shared" si="34"/>
        <v>3</v>
      </c>
      <c r="J103" s="159" t="s">
        <v>3</v>
      </c>
      <c r="K103" s="159"/>
      <c r="L103" s="159"/>
      <c r="M103" s="159"/>
      <c r="N103" s="159"/>
      <c r="O103" s="237"/>
      <c r="P103" s="159"/>
      <c r="Q103" s="237"/>
      <c r="R103" s="159"/>
      <c r="S103" s="159"/>
      <c r="T103" s="159"/>
      <c r="U103" s="159"/>
      <c r="V103" s="159"/>
      <c r="W103" s="227"/>
      <c r="X103" s="159"/>
      <c r="Y103" s="228"/>
      <c r="Z103" s="159"/>
      <c r="AA103" s="159"/>
      <c r="AB103" s="159"/>
      <c r="AC103" s="252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229"/>
      <c r="BM103" s="229"/>
      <c r="BN103" s="237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238"/>
      <c r="CH103" s="159"/>
      <c r="CI103" s="159"/>
      <c r="CJ103" s="159"/>
      <c r="CK103" s="159"/>
      <c r="CL103" s="159"/>
      <c r="CM103" s="229"/>
      <c r="CN103" s="159"/>
      <c r="CO103" s="159"/>
      <c r="CP103" s="227"/>
      <c r="CQ103" s="159"/>
      <c r="CR103" s="159"/>
      <c r="CS103" s="159"/>
      <c r="CT103" s="159"/>
      <c r="CU103" s="159"/>
      <c r="CV103" s="159"/>
      <c r="CW103" s="159"/>
      <c r="CX103" s="236"/>
      <c r="CY103" s="227"/>
      <c r="CZ103" s="228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 t="s">
        <v>390</v>
      </c>
      <c r="DM103" s="236"/>
      <c r="DN103" s="236" t="s">
        <v>62</v>
      </c>
      <c r="DO103" s="236"/>
      <c r="DP103" s="159"/>
      <c r="DQ103" s="159" t="s">
        <v>62</v>
      </c>
      <c r="DR103" s="159"/>
      <c r="DS103" s="159"/>
      <c r="DT103" s="111" t="s">
        <v>390</v>
      </c>
      <c r="DU103" s="159"/>
      <c r="DV103" s="159"/>
      <c r="DW103" s="159"/>
      <c r="DX103" s="159"/>
      <c r="DY103" s="159"/>
      <c r="DZ103" s="159"/>
      <c r="EA103" s="159"/>
      <c r="EB103" s="160"/>
      <c r="EC103" s="167"/>
      <c r="ED103" s="168">
        <f t="shared" si="30"/>
        <v>3</v>
      </c>
      <c r="EE103" s="168">
        <f t="shared" si="35"/>
        <v>0</v>
      </c>
      <c r="EF103" s="168">
        <f t="shared" si="33"/>
        <v>1</v>
      </c>
      <c r="EG103" s="168">
        <f t="shared" si="36"/>
        <v>2</v>
      </c>
      <c r="EH103" s="195">
        <f t="shared" si="32"/>
        <v>0</v>
      </c>
      <c r="EI103" s="172">
        <f t="shared" si="37"/>
        <v>2</v>
      </c>
      <c r="EQ103" s="159"/>
      <c r="ER103" s="159"/>
      <c r="ES103" s="159"/>
      <c r="ET103" s="159"/>
      <c r="EU103" s="159"/>
      <c r="EV103" s="159"/>
      <c r="EW103" s="236"/>
      <c r="EX103" s="159"/>
    </row>
    <row r="104" spans="1:154" ht="18" customHeight="1" x14ac:dyDescent="0.25">
      <c r="A104" s="8">
        <v>99</v>
      </c>
      <c r="B104" s="41">
        <v>43380</v>
      </c>
      <c r="C104" s="68" t="s">
        <v>226</v>
      </c>
      <c r="D104" s="148" t="s">
        <v>337</v>
      </c>
      <c r="E104" s="15">
        <v>16</v>
      </c>
      <c r="F104" s="174" t="s">
        <v>42</v>
      </c>
      <c r="G104" s="175" t="s">
        <v>247</v>
      </c>
      <c r="H104" s="158">
        <v>4</v>
      </c>
      <c r="I104" s="133">
        <f t="shared" si="34"/>
        <v>4</v>
      </c>
      <c r="J104" s="111"/>
      <c r="K104" s="111"/>
      <c r="L104" s="159" t="s">
        <v>3</v>
      </c>
      <c r="M104" s="111"/>
      <c r="N104" s="111"/>
      <c r="O104" s="220"/>
      <c r="P104" s="111"/>
      <c r="Q104" s="220"/>
      <c r="R104" s="111"/>
      <c r="S104" s="111"/>
      <c r="T104" s="111"/>
      <c r="U104" s="111"/>
      <c r="V104" s="111"/>
      <c r="W104" s="232"/>
      <c r="X104" s="111"/>
      <c r="Y104" s="233"/>
      <c r="Z104" s="159" t="s">
        <v>390</v>
      </c>
      <c r="AA104" s="111"/>
      <c r="AB104" s="111"/>
      <c r="AC104" s="252"/>
      <c r="AD104" s="193" t="s">
        <v>390</v>
      </c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59" t="s">
        <v>390</v>
      </c>
      <c r="AP104" s="111"/>
      <c r="AQ104" s="111"/>
      <c r="AR104" s="111"/>
      <c r="AS104" s="111"/>
      <c r="AT104" s="111"/>
      <c r="AU104" s="159" t="s">
        <v>62</v>
      </c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70"/>
      <c r="BN104" s="220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221"/>
      <c r="CH104" s="111"/>
      <c r="CI104" s="111"/>
      <c r="CJ104" s="111"/>
      <c r="CK104" s="111"/>
      <c r="CL104" s="111"/>
      <c r="CM104" s="220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234"/>
      <c r="CY104" s="235"/>
      <c r="CZ104" s="233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59" t="s">
        <v>62</v>
      </c>
      <c r="DM104" s="234"/>
      <c r="DN104" s="234"/>
      <c r="DO104" s="234" t="s">
        <v>62</v>
      </c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0"/>
      <c r="EC104" s="171"/>
      <c r="ED104" s="172">
        <f t="shared" si="30"/>
        <v>4</v>
      </c>
      <c r="EE104" s="172">
        <f t="shared" si="35"/>
        <v>0</v>
      </c>
      <c r="EF104" s="172">
        <f t="shared" si="33"/>
        <v>1</v>
      </c>
      <c r="EG104" s="172">
        <f t="shared" si="36"/>
        <v>3</v>
      </c>
      <c r="EH104" s="195">
        <f t="shared" si="32"/>
        <v>0</v>
      </c>
      <c r="EI104" s="172">
        <f t="shared" si="37"/>
        <v>3</v>
      </c>
      <c r="EQ104" s="111"/>
      <c r="ER104" s="111"/>
      <c r="ES104" s="111"/>
      <c r="ET104" s="111"/>
      <c r="EU104" s="111"/>
      <c r="EV104" s="111"/>
      <c r="EW104" s="234"/>
      <c r="EX104" s="220"/>
    </row>
    <row r="105" spans="1:154" ht="18" customHeight="1" x14ac:dyDescent="0.25">
      <c r="A105" s="16">
        <v>100</v>
      </c>
      <c r="B105" s="41">
        <v>43380</v>
      </c>
      <c r="C105" s="32" t="s">
        <v>227</v>
      </c>
      <c r="D105" s="144" t="s">
        <v>338</v>
      </c>
      <c r="E105" s="15">
        <v>33</v>
      </c>
      <c r="F105" s="161" t="s">
        <v>34</v>
      </c>
      <c r="G105" s="161" t="s">
        <v>47</v>
      </c>
      <c r="H105" s="158">
        <v>7</v>
      </c>
      <c r="I105" s="133">
        <f t="shared" si="34"/>
        <v>7</v>
      </c>
      <c r="J105" s="159"/>
      <c r="K105" s="159"/>
      <c r="L105" s="159"/>
      <c r="M105" s="159"/>
      <c r="N105" s="159" t="s">
        <v>390</v>
      </c>
      <c r="O105" s="159"/>
      <c r="P105" s="159"/>
      <c r="Q105" s="237"/>
      <c r="R105" s="159" t="s">
        <v>390</v>
      </c>
      <c r="S105" s="159"/>
      <c r="T105" s="159" t="s">
        <v>3</v>
      </c>
      <c r="U105" s="159"/>
      <c r="V105" s="159" t="s">
        <v>390</v>
      </c>
      <c r="W105" s="227" t="s">
        <v>62</v>
      </c>
      <c r="X105" s="159"/>
      <c r="Y105" s="285"/>
      <c r="Z105" s="159"/>
      <c r="AA105" s="159"/>
      <c r="AB105" s="159"/>
      <c r="AC105" s="252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 t="s">
        <v>390</v>
      </c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 t="s">
        <v>390</v>
      </c>
      <c r="BL105" s="159"/>
      <c r="BM105" s="200"/>
      <c r="BN105" s="237"/>
      <c r="BO105" s="159"/>
      <c r="BP105" s="159"/>
      <c r="BQ105" s="159" t="s">
        <v>62</v>
      </c>
      <c r="BR105" s="159" t="s">
        <v>62</v>
      </c>
      <c r="BS105" s="159" t="s">
        <v>62</v>
      </c>
      <c r="BT105" s="159"/>
      <c r="BU105" s="159"/>
      <c r="BV105" s="159" t="s">
        <v>390</v>
      </c>
      <c r="BW105" s="159"/>
      <c r="BX105" s="159"/>
      <c r="BY105" s="159"/>
      <c r="BZ105" s="159"/>
      <c r="CA105" s="159"/>
      <c r="CB105" s="159" t="s">
        <v>390</v>
      </c>
      <c r="CC105" s="159"/>
      <c r="CD105" s="159"/>
      <c r="CE105" s="159"/>
      <c r="CF105" s="159"/>
      <c r="CG105" s="238"/>
      <c r="CH105" s="159"/>
      <c r="CI105" s="159"/>
      <c r="CJ105" s="159"/>
      <c r="CK105" s="159"/>
      <c r="CL105" s="159"/>
      <c r="CM105" s="159" t="s">
        <v>390</v>
      </c>
      <c r="CN105" s="159"/>
      <c r="CO105" s="227" t="s">
        <v>62</v>
      </c>
      <c r="CP105" s="159"/>
      <c r="CQ105" s="159"/>
      <c r="CR105" s="159"/>
      <c r="CS105" s="159"/>
      <c r="CT105" s="159"/>
      <c r="CU105" s="159"/>
      <c r="CV105" s="159"/>
      <c r="CW105" s="159"/>
      <c r="CX105" s="236"/>
      <c r="CY105" s="227"/>
      <c r="CZ105" s="228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236"/>
      <c r="DN105" s="236"/>
      <c r="DO105" s="236"/>
      <c r="DP105" s="159"/>
      <c r="DQ105" s="159"/>
      <c r="DR105" s="159"/>
      <c r="DS105" s="159"/>
      <c r="DT105" s="159" t="s">
        <v>62</v>
      </c>
      <c r="DU105" s="159"/>
      <c r="DV105" s="159"/>
      <c r="DW105" s="159"/>
      <c r="DX105" s="159"/>
      <c r="DY105" s="159"/>
      <c r="DZ105" s="159"/>
      <c r="EA105" s="159"/>
      <c r="EB105" s="160"/>
      <c r="EC105" s="167"/>
      <c r="ED105" s="168">
        <f t="shared" ref="ED105:ED108" si="38">SUM(EE105,EF105,EG105)</f>
        <v>7</v>
      </c>
      <c r="EE105" s="168">
        <f t="shared" si="35"/>
        <v>0</v>
      </c>
      <c r="EF105" s="168">
        <f t="shared" si="33"/>
        <v>1</v>
      </c>
      <c r="EG105" s="168">
        <f t="shared" si="36"/>
        <v>6</v>
      </c>
      <c r="EH105" s="195">
        <f t="shared" si="32"/>
        <v>0</v>
      </c>
      <c r="EI105" s="172">
        <f t="shared" si="37"/>
        <v>8</v>
      </c>
      <c r="EQ105" s="159"/>
      <c r="ER105" s="159"/>
      <c r="ES105" s="159"/>
      <c r="ET105" s="159"/>
      <c r="EU105" s="159"/>
      <c r="EV105" s="159"/>
      <c r="EW105" s="236"/>
      <c r="EX105" s="237"/>
    </row>
    <row r="106" spans="1:154" ht="18" customHeight="1" x14ac:dyDescent="0.25">
      <c r="A106" s="289">
        <v>101</v>
      </c>
      <c r="B106" s="288">
        <v>43387</v>
      </c>
      <c r="C106" s="29" t="s">
        <v>180</v>
      </c>
      <c r="D106" s="143" t="s">
        <v>13</v>
      </c>
      <c r="E106" s="9">
        <v>79</v>
      </c>
      <c r="F106" s="161" t="s">
        <v>25</v>
      </c>
      <c r="G106" s="162" t="s">
        <v>233</v>
      </c>
      <c r="H106" s="158">
        <v>6</v>
      </c>
      <c r="I106" s="133">
        <f t="shared" si="34"/>
        <v>6</v>
      </c>
      <c r="J106" s="159"/>
      <c r="K106" s="159" t="s">
        <v>2</v>
      </c>
      <c r="L106" s="159"/>
      <c r="M106" s="159"/>
      <c r="N106" s="159"/>
      <c r="O106" s="159"/>
      <c r="P106" s="159"/>
      <c r="Q106" s="237"/>
      <c r="R106" s="159"/>
      <c r="S106" s="159"/>
      <c r="T106" s="159"/>
      <c r="U106" s="159"/>
      <c r="V106" s="159"/>
      <c r="W106" s="227"/>
      <c r="X106" s="159"/>
      <c r="Y106" s="228"/>
      <c r="Z106" s="159"/>
      <c r="AA106" s="159" t="s">
        <v>3</v>
      </c>
      <c r="AB106" s="159"/>
      <c r="AC106" s="252"/>
      <c r="AD106" s="159"/>
      <c r="AE106" s="159"/>
      <c r="AF106" s="159"/>
      <c r="AG106" s="159"/>
      <c r="AH106" s="159"/>
      <c r="AI106" s="159"/>
      <c r="AJ106" s="159"/>
      <c r="AK106" s="159" t="s">
        <v>62</v>
      </c>
      <c r="AL106" s="159"/>
      <c r="AM106" s="159"/>
      <c r="AN106" s="159"/>
      <c r="AO106" s="159" t="s">
        <v>390</v>
      </c>
      <c r="AP106" s="159"/>
      <c r="AQ106" s="159"/>
      <c r="AR106" s="159" t="s">
        <v>62</v>
      </c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229"/>
      <c r="BM106" s="229"/>
      <c r="BN106" s="229"/>
      <c r="BO106" s="159"/>
      <c r="BP106" s="159" t="s">
        <v>390</v>
      </c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230"/>
      <c r="CH106" s="159"/>
      <c r="CI106" s="159"/>
      <c r="CJ106" s="159"/>
      <c r="CK106" s="159"/>
      <c r="CL106" s="159"/>
      <c r="CM106" s="159"/>
      <c r="CN106" s="159"/>
      <c r="CO106" s="227"/>
      <c r="CP106" s="227"/>
      <c r="CQ106" s="159"/>
      <c r="CR106" s="159"/>
      <c r="CS106" s="159"/>
      <c r="CT106" s="159"/>
      <c r="CU106" s="159"/>
      <c r="CV106" s="159"/>
      <c r="CW106" s="159"/>
      <c r="CX106" s="236"/>
      <c r="CY106" s="231"/>
      <c r="CZ106" s="228"/>
      <c r="DA106" s="159"/>
      <c r="DB106" s="159"/>
      <c r="DC106" s="159"/>
      <c r="DD106" s="159"/>
      <c r="DE106" s="159"/>
      <c r="DF106" s="159"/>
      <c r="DG106" s="159" t="s">
        <v>62</v>
      </c>
      <c r="DH106" s="159"/>
      <c r="DI106" s="159"/>
      <c r="DJ106" s="159"/>
      <c r="DK106" s="159" t="s">
        <v>62</v>
      </c>
      <c r="DL106" s="159" t="s">
        <v>390</v>
      </c>
      <c r="DM106" s="236"/>
      <c r="DN106" s="236"/>
      <c r="DO106" s="236"/>
      <c r="DP106" s="159"/>
      <c r="DQ106" s="159" t="s">
        <v>4</v>
      </c>
      <c r="DR106" s="159"/>
      <c r="DS106" s="159"/>
      <c r="DT106" s="159"/>
      <c r="DU106" s="159" t="s">
        <v>390</v>
      </c>
      <c r="DV106" s="159"/>
      <c r="DW106" s="159"/>
      <c r="DX106" s="159"/>
      <c r="DY106" s="159"/>
      <c r="DZ106" s="159"/>
      <c r="EA106" s="159"/>
      <c r="EB106" s="160"/>
      <c r="EC106" s="167"/>
      <c r="ED106" s="168">
        <f>SUM(EE106,EF106,EG106)</f>
        <v>6</v>
      </c>
      <c r="EE106" s="168">
        <f t="shared" si="35"/>
        <v>1</v>
      </c>
      <c r="EF106" s="168">
        <f t="shared" si="33"/>
        <v>1</v>
      </c>
      <c r="EG106" s="168">
        <f t="shared" si="36"/>
        <v>4</v>
      </c>
      <c r="EH106" s="195">
        <f t="shared" si="32"/>
        <v>1</v>
      </c>
      <c r="EI106" s="172">
        <f t="shared" si="37"/>
        <v>4</v>
      </c>
      <c r="EQ106" s="159"/>
      <c r="ER106" s="159"/>
      <c r="ES106" s="159"/>
      <c r="ET106" s="159"/>
      <c r="EU106" s="159"/>
      <c r="EV106" s="159"/>
      <c r="EW106" s="236"/>
      <c r="EX106" s="229"/>
    </row>
    <row r="107" spans="1:154" ht="18" customHeight="1" x14ac:dyDescent="0.25">
      <c r="A107" s="290">
        <v>102</v>
      </c>
      <c r="B107" s="288">
        <v>43387</v>
      </c>
      <c r="C107" s="32" t="s">
        <v>228</v>
      </c>
      <c r="D107" s="144" t="s">
        <v>338</v>
      </c>
      <c r="E107" s="15">
        <v>33</v>
      </c>
      <c r="F107" s="174" t="s">
        <v>25</v>
      </c>
      <c r="G107" s="174" t="s">
        <v>30</v>
      </c>
      <c r="H107" s="158">
        <v>4</v>
      </c>
      <c r="I107" s="133">
        <f t="shared" si="34"/>
        <v>4</v>
      </c>
      <c r="J107" s="111"/>
      <c r="K107" s="111"/>
      <c r="L107" s="111"/>
      <c r="M107" s="111"/>
      <c r="N107" s="111"/>
      <c r="O107" s="159" t="s">
        <v>3</v>
      </c>
      <c r="P107" s="159" t="s">
        <v>390</v>
      </c>
      <c r="Q107" s="220"/>
      <c r="R107" s="111"/>
      <c r="S107" s="111"/>
      <c r="T107" s="111"/>
      <c r="U107" s="111"/>
      <c r="V107" s="111"/>
      <c r="W107" s="232"/>
      <c r="X107" s="111"/>
      <c r="Y107" s="233"/>
      <c r="Z107" s="111"/>
      <c r="AA107" s="111"/>
      <c r="AB107" s="111"/>
      <c r="AC107" s="252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70"/>
      <c r="BN107" s="220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 t="s">
        <v>62</v>
      </c>
      <c r="BY107" s="159" t="s">
        <v>62</v>
      </c>
      <c r="BZ107" s="159" t="s">
        <v>62</v>
      </c>
      <c r="CA107" s="111"/>
      <c r="CB107" s="111"/>
      <c r="CC107" s="111"/>
      <c r="CD107" s="111"/>
      <c r="CE107" s="111"/>
      <c r="CF107" s="111"/>
      <c r="CG107" s="22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234"/>
      <c r="CY107" s="235"/>
      <c r="CZ107" s="233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234"/>
      <c r="DN107" s="234"/>
      <c r="DO107" s="234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0"/>
      <c r="EC107" s="171"/>
      <c r="ED107" s="172">
        <f t="shared" ref="ED107" si="39">SUM(EE107,EF107,EG107)</f>
        <v>4</v>
      </c>
      <c r="EE107" s="172">
        <f t="shared" si="35"/>
        <v>0</v>
      </c>
      <c r="EF107" s="172">
        <f t="shared" si="33"/>
        <v>1</v>
      </c>
      <c r="EG107" s="172">
        <f t="shared" si="36"/>
        <v>3</v>
      </c>
      <c r="EH107" s="195">
        <f t="shared" si="32"/>
        <v>0</v>
      </c>
      <c r="EI107" s="172">
        <f t="shared" si="37"/>
        <v>1</v>
      </c>
      <c r="EQ107" s="111"/>
      <c r="ER107" s="111"/>
      <c r="ES107" s="111"/>
      <c r="ET107" s="111"/>
      <c r="EU107" s="111"/>
      <c r="EV107" s="111"/>
      <c r="EW107" s="234"/>
      <c r="EX107" s="220"/>
    </row>
    <row r="108" spans="1:154" ht="18" customHeight="1" x14ac:dyDescent="0.25">
      <c r="A108" s="289">
        <v>103</v>
      </c>
      <c r="B108" s="288">
        <v>43401</v>
      </c>
      <c r="C108" s="31" t="s">
        <v>393</v>
      </c>
      <c r="D108" s="83" t="s">
        <v>394</v>
      </c>
      <c r="E108" s="287">
        <v>17</v>
      </c>
      <c r="F108" s="161" t="s">
        <v>23</v>
      </c>
      <c r="G108" s="162" t="s">
        <v>233</v>
      </c>
      <c r="H108" s="173">
        <v>3</v>
      </c>
      <c r="I108" s="117">
        <f t="shared" si="34"/>
        <v>1</v>
      </c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252"/>
      <c r="AD108" s="111"/>
      <c r="AE108" s="111"/>
      <c r="AF108" s="111"/>
      <c r="AG108" s="111"/>
      <c r="AH108" s="111"/>
      <c r="AI108" s="111"/>
      <c r="AJ108" s="111" t="s">
        <v>62</v>
      </c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 t="s">
        <v>390</v>
      </c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71"/>
      <c r="ED108" s="172">
        <f t="shared" si="38"/>
        <v>1</v>
      </c>
      <c r="EE108" s="172">
        <f t="shared" si="35"/>
        <v>0</v>
      </c>
      <c r="EF108" s="172">
        <f t="shared" si="33"/>
        <v>0</v>
      </c>
      <c r="EG108" s="172">
        <f t="shared" si="36"/>
        <v>1</v>
      </c>
      <c r="EH108" s="195">
        <f t="shared" si="32"/>
        <v>0</v>
      </c>
      <c r="EI108" s="172">
        <f t="shared" si="37"/>
        <v>1</v>
      </c>
      <c r="EQ108" s="111"/>
      <c r="ER108" s="111"/>
      <c r="ES108" s="111"/>
      <c r="ET108" s="111"/>
      <c r="EU108" s="111"/>
      <c r="EV108" s="111"/>
      <c r="EW108" s="234"/>
      <c r="EX108" s="111"/>
    </row>
    <row r="109" spans="1:154" ht="21" x14ac:dyDescent="0.25">
      <c r="A109" s="344" t="s">
        <v>296</v>
      </c>
      <c r="B109" s="344"/>
      <c r="C109" s="344"/>
      <c r="D109" s="344"/>
      <c r="E109" s="344"/>
      <c r="F109" s="344"/>
      <c r="G109" s="344"/>
      <c r="H109" s="24">
        <f>SUM(H5:H108)</f>
        <v>568</v>
      </c>
      <c r="I109" s="24">
        <f>SUM(I5:I108)</f>
        <v>541</v>
      </c>
      <c r="J109" s="24">
        <f t="shared" ref="J109:BU109" si="40">COUNTIF(J5:J108,"AP")+COUNTIF(J5:J108,"AD")+COUNTIF(J5:J108,"AA")</f>
        <v>8</v>
      </c>
      <c r="K109" s="24">
        <f t="shared" si="40"/>
        <v>7</v>
      </c>
      <c r="L109" s="24">
        <f t="shared" si="40"/>
        <v>8</v>
      </c>
      <c r="M109" s="24">
        <f t="shared" si="40"/>
        <v>6</v>
      </c>
      <c r="N109" s="24">
        <f t="shared" si="40"/>
        <v>4</v>
      </c>
      <c r="O109" s="24">
        <f t="shared" si="40"/>
        <v>6</v>
      </c>
      <c r="P109" s="24">
        <f t="shared" si="40"/>
        <v>7</v>
      </c>
      <c r="Q109" s="24">
        <f t="shared" si="40"/>
        <v>7</v>
      </c>
      <c r="R109" s="24">
        <f t="shared" si="40"/>
        <v>8</v>
      </c>
      <c r="S109" s="24">
        <f t="shared" si="40"/>
        <v>9</v>
      </c>
      <c r="T109" s="24">
        <f t="shared" si="40"/>
        <v>8</v>
      </c>
      <c r="U109" s="24">
        <f t="shared" si="40"/>
        <v>8</v>
      </c>
      <c r="V109" s="24">
        <f t="shared" si="40"/>
        <v>8</v>
      </c>
      <c r="W109" s="24">
        <f t="shared" si="40"/>
        <v>8</v>
      </c>
      <c r="X109" s="24">
        <f t="shared" si="40"/>
        <v>7</v>
      </c>
      <c r="Y109" s="24">
        <f t="shared" si="40"/>
        <v>8</v>
      </c>
      <c r="Z109" s="24">
        <f t="shared" si="40"/>
        <v>9</v>
      </c>
      <c r="AA109" s="24">
        <f t="shared" si="40"/>
        <v>5</v>
      </c>
      <c r="AB109" s="24">
        <f t="shared" si="40"/>
        <v>9</v>
      </c>
      <c r="AC109" s="48"/>
      <c r="AD109" s="24">
        <f t="shared" si="40"/>
        <v>5</v>
      </c>
      <c r="AE109" s="24">
        <f t="shared" si="40"/>
        <v>7</v>
      </c>
      <c r="AF109" s="24">
        <f t="shared" si="40"/>
        <v>3</v>
      </c>
      <c r="AG109" s="24">
        <f t="shared" si="40"/>
        <v>5</v>
      </c>
      <c r="AH109" s="24">
        <f t="shared" si="40"/>
        <v>5</v>
      </c>
      <c r="AI109" s="24">
        <f t="shared" si="40"/>
        <v>5</v>
      </c>
      <c r="AJ109" s="24">
        <f t="shared" si="40"/>
        <v>4</v>
      </c>
      <c r="AK109" s="24">
        <f t="shared" si="40"/>
        <v>5</v>
      </c>
      <c r="AL109" s="24">
        <f t="shared" si="40"/>
        <v>5</v>
      </c>
      <c r="AM109" s="24">
        <f t="shared" si="40"/>
        <v>2</v>
      </c>
      <c r="AN109" s="24">
        <f t="shared" si="40"/>
        <v>4</v>
      </c>
      <c r="AO109" s="24">
        <f t="shared" si="40"/>
        <v>3</v>
      </c>
      <c r="AP109" s="24">
        <f t="shared" si="40"/>
        <v>6</v>
      </c>
      <c r="AQ109" s="24">
        <f t="shared" si="40"/>
        <v>4</v>
      </c>
      <c r="AR109" s="24">
        <f t="shared" si="40"/>
        <v>3</v>
      </c>
      <c r="AS109" s="24">
        <f t="shared" si="40"/>
        <v>4</v>
      </c>
      <c r="AT109" s="24">
        <f t="shared" si="40"/>
        <v>4</v>
      </c>
      <c r="AU109" s="24">
        <f t="shared" si="40"/>
        <v>3</v>
      </c>
      <c r="AV109" s="24">
        <f t="shared" si="40"/>
        <v>3</v>
      </c>
      <c r="AW109" s="24">
        <f t="shared" si="40"/>
        <v>4</v>
      </c>
      <c r="AX109" s="24">
        <f t="shared" si="40"/>
        <v>5</v>
      </c>
      <c r="AY109" s="24">
        <f t="shared" si="40"/>
        <v>3</v>
      </c>
      <c r="AZ109" s="24">
        <f t="shared" si="40"/>
        <v>5</v>
      </c>
      <c r="BA109" s="24">
        <f t="shared" si="40"/>
        <v>4</v>
      </c>
      <c r="BB109" s="24">
        <f t="shared" si="40"/>
        <v>3</v>
      </c>
      <c r="BC109" s="24">
        <f t="shared" si="40"/>
        <v>4</v>
      </c>
      <c r="BD109" s="24">
        <f t="shared" si="40"/>
        <v>3</v>
      </c>
      <c r="BE109" s="24">
        <f t="shared" si="40"/>
        <v>4</v>
      </c>
      <c r="BF109" s="24">
        <f t="shared" si="40"/>
        <v>3</v>
      </c>
      <c r="BG109" s="24">
        <f t="shared" si="40"/>
        <v>3</v>
      </c>
      <c r="BH109" s="24">
        <f t="shared" si="40"/>
        <v>3</v>
      </c>
      <c r="BI109" s="24">
        <f t="shared" si="40"/>
        <v>3</v>
      </c>
      <c r="BJ109" s="24">
        <f t="shared" si="40"/>
        <v>3</v>
      </c>
      <c r="BK109" s="24">
        <f t="shared" si="40"/>
        <v>8</v>
      </c>
      <c r="BL109" s="24">
        <f t="shared" si="40"/>
        <v>3</v>
      </c>
      <c r="BM109" s="24">
        <f t="shared" si="40"/>
        <v>3</v>
      </c>
      <c r="BN109" s="24">
        <f t="shared" si="40"/>
        <v>3</v>
      </c>
      <c r="BO109" s="24">
        <f t="shared" si="40"/>
        <v>4</v>
      </c>
      <c r="BP109" s="24">
        <f t="shared" si="40"/>
        <v>3</v>
      </c>
      <c r="BQ109" s="24">
        <f t="shared" si="40"/>
        <v>3</v>
      </c>
      <c r="BR109" s="24">
        <f t="shared" si="40"/>
        <v>3</v>
      </c>
      <c r="BS109" s="24">
        <f t="shared" si="40"/>
        <v>3</v>
      </c>
      <c r="BT109" s="24">
        <f t="shared" si="40"/>
        <v>3</v>
      </c>
      <c r="BU109" s="24">
        <f t="shared" si="40"/>
        <v>3</v>
      </c>
      <c r="BV109" s="24">
        <f t="shared" ref="BV109:EB109" si="41">COUNTIF(BV5:BV108,"AP")+COUNTIF(BV5:BV108,"AD")+COUNTIF(BV5:BV108,"AA")</f>
        <v>6</v>
      </c>
      <c r="BW109" s="24">
        <f t="shared" si="41"/>
        <v>3</v>
      </c>
      <c r="BX109" s="24">
        <f t="shared" si="41"/>
        <v>2</v>
      </c>
      <c r="BY109" s="24">
        <f t="shared" si="41"/>
        <v>7</v>
      </c>
      <c r="BZ109" s="24">
        <f t="shared" si="41"/>
        <v>4</v>
      </c>
      <c r="CA109" s="24">
        <f t="shared" si="41"/>
        <v>7</v>
      </c>
      <c r="CB109" s="24">
        <f t="shared" si="41"/>
        <v>12</v>
      </c>
      <c r="CC109" s="24">
        <f t="shared" si="41"/>
        <v>5</v>
      </c>
      <c r="CD109" s="24">
        <f t="shared" si="41"/>
        <v>3</v>
      </c>
      <c r="CE109" s="24">
        <f t="shared" si="41"/>
        <v>2</v>
      </c>
      <c r="CF109" s="24">
        <f t="shared" si="41"/>
        <v>4</v>
      </c>
      <c r="CG109" s="24">
        <f t="shared" si="41"/>
        <v>3</v>
      </c>
      <c r="CH109" s="24">
        <f t="shared" si="41"/>
        <v>3</v>
      </c>
      <c r="CI109" s="24">
        <f t="shared" si="41"/>
        <v>2</v>
      </c>
      <c r="CJ109" s="24">
        <f t="shared" si="41"/>
        <v>5</v>
      </c>
      <c r="CK109" s="24">
        <f t="shared" si="41"/>
        <v>4</v>
      </c>
      <c r="CL109" s="24">
        <f t="shared" si="41"/>
        <v>3</v>
      </c>
      <c r="CM109" s="24">
        <f t="shared" si="41"/>
        <v>3</v>
      </c>
      <c r="CN109" s="24">
        <f t="shared" si="41"/>
        <v>4</v>
      </c>
      <c r="CO109" s="24">
        <f t="shared" si="41"/>
        <v>4</v>
      </c>
      <c r="CP109" s="24">
        <f t="shared" si="41"/>
        <v>4</v>
      </c>
      <c r="CQ109" s="24">
        <f t="shared" si="41"/>
        <v>5</v>
      </c>
      <c r="CR109" s="24">
        <f t="shared" si="41"/>
        <v>4</v>
      </c>
      <c r="CS109" s="24">
        <f t="shared" si="41"/>
        <v>6</v>
      </c>
      <c r="CT109" s="24">
        <f t="shared" si="41"/>
        <v>6</v>
      </c>
      <c r="CU109" s="24">
        <f t="shared" si="41"/>
        <v>7</v>
      </c>
      <c r="CV109" s="24">
        <f t="shared" si="41"/>
        <v>4</v>
      </c>
      <c r="CW109" s="24">
        <f t="shared" si="41"/>
        <v>6</v>
      </c>
      <c r="CX109" s="24">
        <f t="shared" si="41"/>
        <v>3</v>
      </c>
      <c r="CY109" s="24">
        <f t="shared" si="41"/>
        <v>5</v>
      </c>
      <c r="CZ109" s="24">
        <f t="shared" si="41"/>
        <v>4</v>
      </c>
      <c r="DA109" s="24">
        <f t="shared" si="41"/>
        <v>8</v>
      </c>
      <c r="DB109" s="24">
        <f t="shared" si="41"/>
        <v>3</v>
      </c>
      <c r="DC109" s="24">
        <f t="shared" si="41"/>
        <v>1</v>
      </c>
      <c r="DD109" s="24">
        <f t="shared" si="41"/>
        <v>1</v>
      </c>
      <c r="DE109" s="24">
        <f t="shared" si="41"/>
        <v>4</v>
      </c>
      <c r="DF109" s="24">
        <f t="shared" si="41"/>
        <v>3</v>
      </c>
      <c r="DG109" s="24">
        <f t="shared" si="41"/>
        <v>3</v>
      </c>
      <c r="DH109" s="24">
        <f t="shared" si="41"/>
        <v>3</v>
      </c>
      <c r="DI109" s="24">
        <f t="shared" si="41"/>
        <v>3</v>
      </c>
      <c r="DJ109" s="24">
        <f t="shared" si="41"/>
        <v>3</v>
      </c>
      <c r="DK109" s="24">
        <f t="shared" si="41"/>
        <v>3</v>
      </c>
      <c r="DL109" s="24">
        <f t="shared" si="41"/>
        <v>5</v>
      </c>
      <c r="DM109" s="24">
        <f t="shared" si="41"/>
        <v>5</v>
      </c>
      <c r="DN109" s="24">
        <f t="shared" si="41"/>
        <v>3</v>
      </c>
      <c r="DO109" s="24">
        <f t="shared" si="41"/>
        <v>3</v>
      </c>
      <c r="DP109" s="24">
        <f t="shared" si="41"/>
        <v>3</v>
      </c>
      <c r="DQ109" s="24">
        <f t="shared" si="41"/>
        <v>4</v>
      </c>
      <c r="DR109" s="24">
        <f t="shared" si="41"/>
        <v>3</v>
      </c>
      <c r="DS109" s="24">
        <f t="shared" si="41"/>
        <v>3</v>
      </c>
      <c r="DT109" s="24">
        <f t="shared" si="41"/>
        <v>3</v>
      </c>
      <c r="DU109" s="24">
        <f t="shared" si="41"/>
        <v>4</v>
      </c>
      <c r="DV109" s="24">
        <f t="shared" si="41"/>
        <v>4</v>
      </c>
      <c r="DW109" s="24">
        <f t="shared" si="41"/>
        <v>3</v>
      </c>
      <c r="DX109" s="24">
        <f t="shared" si="41"/>
        <v>4</v>
      </c>
      <c r="DY109" s="24">
        <f t="shared" si="41"/>
        <v>4</v>
      </c>
      <c r="DZ109" s="24">
        <f t="shared" si="41"/>
        <v>3</v>
      </c>
      <c r="EA109" s="24">
        <f t="shared" si="41"/>
        <v>3</v>
      </c>
      <c r="EB109" s="24">
        <f t="shared" si="41"/>
        <v>0</v>
      </c>
      <c r="ED109" s="5">
        <f t="shared" si="30"/>
        <v>0</v>
      </c>
      <c r="EE109" s="5">
        <f t="shared" si="35"/>
        <v>0</v>
      </c>
      <c r="EF109" s="5">
        <f t="shared" si="33"/>
        <v>0</v>
      </c>
      <c r="EG109" s="5">
        <f t="shared" si="36"/>
        <v>0</v>
      </c>
      <c r="EH109" s="195">
        <f>COUNTIF(K109:EC109,"AA")</f>
        <v>0</v>
      </c>
      <c r="EI109" s="172">
        <f t="shared" si="37"/>
        <v>0</v>
      </c>
      <c r="EQ109" s="24">
        <f t="shared" ref="EQ109:EW109" si="42">COUNTIF(EQ5:EQ108,"AP")+COUNTIF(EQ5:EQ108,"AD")+COUNTIF(EQ5:EQ108,"AA")</f>
        <v>0</v>
      </c>
      <c r="ER109" s="24">
        <f t="shared" si="42"/>
        <v>0</v>
      </c>
      <c r="ES109" s="24">
        <f t="shared" si="42"/>
        <v>0</v>
      </c>
      <c r="ET109" s="24">
        <f t="shared" si="42"/>
        <v>0</v>
      </c>
      <c r="EU109" s="24">
        <f t="shared" si="42"/>
        <v>0</v>
      </c>
      <c r="EV109" s="24">
        <f t="shared" si="42"/>
        <v>0</v>
      </c>
      <c r="EW109" s="24">
        <f t="shared" si="42"/>
        <v>0</v>
      </c>
      <c r="EX109" s="24">
        <f>COUNTIF(EX5:EX108,"AP")+COUNTIF(EX5:EX108,"AD")+COUNTIF(EX5:EX108,"AA")</f>
        <v>0</v>
      </c>
    </row>
    <row r="110" spans="1:154" ht="21" x14ac:dyDescent="0.25">
      <c r="A110" s="345" t="s">
        <v>391</v>
      </c>
      <c r="B110" s="345"/>
      <c r="C110" s="345"/>
      <c r="D110" s="345"/>
      <c r="E110" s="345"/>
      <c r="F110" s="345"/>
      <c r="G110" s="345"/>
      <c r="H110" s="345"/>
      <c r="I110" s="136"/>
      <c r="J110" s="66">
        <f>COUNTIF(J5:J108,"AP")+COUNTIF(J5:J108,"AD")+COUNTIF(J5:J108,"AA")+COUNTIF(J5:J108,"R")+COUNTIF(J5:J108,"D")</f>
        <v>11</v>
      </c>
      <c r="K110" s="66">
        <f t="shared" ref="K110:AB110" si="43">COUNTIF(K5:K108,"AP")+COUNTIF(K5:K108,"AD")+COUNTIF(K5:K108,"AA")+COUNTIF(K5:K108,"R")+COUNTIF(K5:K108,"D")</f>
        <v>8</v>
      </c>
      <c r="L110" s="66">
        <f t="shared" si="43"/>
        <v>25</v>
      </c>
      <c r="M110" s="66">
        <f t="shared" si="43"/>
        <v>10</v>
      </c>
      <c r="N110" s="66">
        <f t="shared" si="43"/>
        <v>7</v>
      </c>
      <c r="O110" s="66">
        <f t="shared" si="43"/>
        <v>7</v>
      </c>
      <c r="P110" s="66">
        <f t="shared" si="43"/>
        <v>24</v>
      </c>
      <c r="Q110" s="66">
        <f t="shared" si="43"/>
        <v>13</v>
      </c>
      <c r="R110" s="66">
        <f t="shared" si="43"/>
        <v>14</v>
      </c>
      <c r="S110" s="66">
        <f t="shared" si="43"/>
        <v>16</v>
      </c>
      <c r="T110" s="66">
        <f t="shared" si="43"/>
        <v>10</v>
      </c>
      <c r="U110" s="66">
        <f t="shared" si="43"/>
        <v>12</v>
      </c>
      <c r="V110" s="66">
        <f t="shared" si="43"/>
        <v>23</v>
      </c>
      <c r="W110" s="66">
        <f t="shared" si="43"/>
        <v>9</v>
      </c>
      <c r="X110" s="66">
        <f t="shared" si="43"/>
        <v>8</v>
      </c>
      <c r="Y110" s="66">
        <f t="shared" si="43"/>
        <v>17</v>
      </c>
      <c r="Z110" s="66">
        <f t="shared" si="43"/>
        <v>17</v>
      </c>
      <c r="AA110" s="66">
        <f t="shared" si="43"/>
        <v>6</v>
      </c>
      <c r="AB110" s="66">
        <f t="shared" si="43"/>
        <v>10</v>
      </c>
      <c r="AC110" s="48"/>
      <c r="AD110" s="66">
        <f t="shared" ref="AD110:CJ110" si="44">COUNTIF(AD5:AD108,"AP")+COUNTIF(AD5:AD108,"AD")+COUNTIF(AD5:AD108,"AA")+COUNTIF(AD5:AD108,"R")+COUNTIF(AD5:AD108,"D")</f>
        <v>8</v>
      </c>
      <c r="AE110" s="66">
        <f t="shared" si="44"/>
        <v>9</v>
      </c>
      <c r="AF110" s="66">
        <f t="shared" si="44"/>
        <v>5</v>
      </c>
      <c r="AG110" s="66">
        <f t="shared" si="44"/>
        <v>14</v>
      </c>
      <c r="AH110" s="66">
        <f t="shared" si="44"/>
        <v>10</v>
      </c>
      <c r="AI110" s="66">
        <f t="shared" si="44"/>
        <v>8</v>
      </c>
      <c r="AJ110" s="66">
        <f t="shared" si="44"/>
        <v>5</v>
      </c>
      <c r="AK110" s="66">
        <f t="shared" si="44"/>
        <v>7</v>
      </c>
      <c r="AL110" s="66">
        <f t="shared" si="44"/>
        <v>7</v>
      </c>
      <c r="AM110" s="66">
        <f t="shared" si="44"/>
        <v>4</v>
      </c>
      <c r="AN110" s="66">
        <f t="shared" si="44"/>
        <v>7</v>
      </c>
      <c r="AO110" s="66">
        <f t="shared" si="44"/>
        <v>7</v>
      </c>
      <c r="AP110" s="66">
        <f t="shared" si="44"/>
        <v>8</v>
      </c>
      <c r="AQ110" s="66">
        <f t="shared" si="44"/>
        <v>10</v>
      </c>
      <c r="AR110" s="66">
        <f t="shared" si="44"/>
        <v>5</v>
      </c>
      <c r="AS110" s="66">
        <f t="shared" si="44"/>
        <v>6</v>
      </c>
      <c r="AT110" s="66">
        <f t="shared" si="44"/>
        <v>6</v>
      </c>
      <c r="AU110" s="66">
        <f t="shared" si="44"/>
        <v>7</v>
      </c>
      <c r="AV110" s="66">
        <f t="shared" si="44"/>
        <v>6</v>
      </c>
      <c r="AW110" s="66">
        <f t="shared" si="44"/>
        <v>6</v>
      </c>
      <c r="AX110" s="66">
        <f t="shared" si="44"/>
        <v>9</v>
      </c>
      <c r="AY110" s="66">
        <f t="shared" si="44"/>
        <v>7</v>
      </c>
      <c r="AZ110" s="66">
        <f t="shared" si="44"/>
        <v>6</v>
      </c>
      <c r="BA110" s="66">
        <f t="shared" si="44"/>
        <v>7</v>
      </c>
      <c r="BB110" s="66">
        <f t="shared" si="44"/>
        <v>5</v>
      </c>
      <c r="BC110" s="66">
        <f t="shared" si="44"/>
        <v>6</v>
      </c>
      <c r="BD110" s="66">
        <f t="shared" si="44"/>
        <v>5</v>
      </c>
      <c r="BE110" s="66">
        <f t="shared" si="44"/>
        <v>7</v>
      </c>
      <c r="BF110" s="66">
        <f t="shared" si="44"/>
        <v>5</v>
      </c>
      <c r="BG110" s="66">
        <f t="shared" si="44"/>
        <v>4</v>
      </c>
      <c r="BH110" s="66">
        <f t="shared" si="44"/>
        <v>5</v>
      </c>
      <c r="BI110" s="66">
        <f t="shared" si="44"/>
        <v>4</v>
      </c>
      <c r="BJ110" s="66">
        <f t="shared" si="44"/>
        <v>4</v>
      </c>
      <c r="BK110" s="66">
        <f t="shared" si="44"/>
        <v>14</v>
      </c>
      <c r="BL110" s="66">
        <f t="shared" si="44"/>
        <v>6</v>
      </c>
      <c r="BM110" s="66">
        <f t="shared" si="44"/>
        <v>7</v>
      </c>
      <c r="BN110" s="66">
        <f t="shared" si="44"/>
        <v>7</v>
      </c>
      <c r="BO110" s="66">
        <f t="shared" si="44"/>
        <v>10</v>
      </c>
      <c r="BP110" s="66">
        <f t="shared" si="44"/>
        <v>12</v>
      </c>
      <c r="BQ110" s="66">
        <f t="shared" si="44"/>
        <v>8</v>
      </c>
      <c r="BR110" s="66">
        <f t="shared" si="44"/>
        <v>10</v>
      </c>
      <c r="BS110" s="66">
        <f t="shared" si="44"/>
        <v>10</v>
      </c>
      <c r="BT110" s="66">
        <f t="shared" si="44"/>
        <v>3</v>
      </c>
      <c r="BU110" s="66">
        <f t="shared" si="44"/>
        <v>8</v>
      </c>
      <c r="BV110" s="66">
        <f t="shared" si="44"/>
        <v>11</v>
      </c>
      <c r="BW110" s="66">
        <f t="shared" si="44"/>
        <v>6</v>
      </c>
      <c r="BX110" s="66">
        <f t="shared" si="44"/>
        <v>2</v>
      </c>
      <c r="BY110" s="66">
        <f t="shared" si="44"/>
        <v>16</v>
      </c>
      <c r="BZ110" s="66">
        <f t="shared" si="44"/>
        <v>9</v>
      </c>
      <c r="CA110" s="66">
        <f t="shared" si="44"/>
        <v>10</v>
      </c>
      <c r="CB110" s="66">
        <f t="shared" si="44"/>
        <v>27</v>
      </c>
      <c r="CC110" s="66">
        <f t="shared" si="44"/>
        <v>13</v>
      </c>
      <c r="CD110" s="66">
        <f t="shared" si="44"/>
        <v>5</v>
      </c>
      <c r="CE110" s="66">
        <f t="shared" si="44"/>
        <v>4</v>
      </c>
      <c r="CF110" s="66">
        <f t="shared" si="44"/>
        <v>8</v>
      </c>
      <c r="CG110" s="66">
        <f t="shared" si="44"/>
        <v>5</v>
      </c>
      <c r="CH110" s="66">
        <f t="shared" si="44"/>
        <v>6</v>
      </c>
      <c r="CI110" s="66">
        <f t="shared" si="44"/>
        <v>4</v>
      </c>
      <c r="CJ110" s="66">
        <f t="shared" si="44"/>
        <v>6</v>
      </c>
      <c r="CK110" s="66">
        <f t="shared" ref="CK110:EB110" si="45">COUNTIF(CK5:CK108,"AP")+COUNTIF(CK5:CK108,"AD")+COUNTIF(CK5:CK108,"AA")+COUNTIF(CK5:CK108,"R")+COUNTIF(CK5:CK108,"D")</f>
        <v>6</v>
      </c>
      <c r="CL110" s="66">
        <f t="shared" si="45"/>
        <v>4</v>
      </c>
      <c r="CM110" s="66">
        <f t="shared" si="45"/>
        <v>7</v>
      </c>
      <c r="CN110" s="66">
        <f t="shared" si="45"/>
        <v>8</v>
      </c>
      <c r="CO110" s="66">
        <f t="shared" si="45"/>
        <v>6</v>
      </c>
      <c r="CP110" s="66">
        <f t="shared" si="45"/>
        <v>6</v>
      </c>
      <c r="CQ110" s="66">
        <f t="shared" si="45"/>
        <v>10</v>
      </c>
      <c r="CR110" s="66">
        <f t="shared" si="45"/>
        <v>6</v>
      </c>
      <c r="CS110" s="66">
        <f t="shared" si="45"/>
        <v>10</v>
      </c>
      <c r="CT110" s="66">
        <f t="shared" si="45"/>
        <v>9</v>
      </c>
      <c r="CU110" s="66">
        <f t="shared" si="45"/>
        <v>9</v>
      </c>
      <c r="CV110" s="66">
        <f t="shared" si="45"/>
        <v>5</v>
      </c>
      <c r="CW110" s="66">
        <f t="shared" si="45"/>
        <v>8</v>
      </c>
      <c r="CX110" s="66">
        <f t="shared" si="45"/>
        <v>3</v>
      </c>
      <c r="CY110" s="66">
        <f t="shared" si="45"/>
        <v>5</v>
      </c>
      <c r="CZ110" s="66">
        <f t="shared" si="45"/>
        <v>6</v>
      </c>
      <c r="DA110" s="66">
        <f t="shared" si="45"/>
        <v>12</v>
      </c>
      <c r="DB110" s="66">
        <f t="shared" si="45"/>
        <v>4</v>
      </c>
      <c r="DC110" s="66">
        <f t="shared" ref="DC110" si="46">COUNTIF(DC5:DC108,"AP")+COUNTIF(DC5:DC108,"AD")+COUNTIF(DC5:DC108,"AA")+COUNTIF(DC5:DC108,"R")+COUNTIF(DC5:DC108,"D")</f>
        <v>1</v>
      </c>
      <c r="DD110" s="66">
        <f t="shared" si="45"/>
        <v>2</v>
      </c>
      <c r="DE110" s="66">
        <f t="shared" si="45"/>
        <v>11</v>
      </c>
      <c r="DF110" s="66">
        <f t="shared" si="45"/>
        <v>5</v>
      </c>
      <c r="DG110" s="66">
        <f t="shared" si="45"/>
        <v>5</v>
      </c>
      <c r="DH110" s="66">
        <f t="shared" si="45"/>
        <v>4</v>
      </c>
      <c r="DI110" s="66">
        <f t="shared" si="45"/>
        <v>5</v>
      </c>
      <c r="DJ110" s="66">
        <f t="shared" si="45"/>
        <v>9</v>
      </c>
      <c r="DK110" s="66">
        <f t="shared" si="45"/>
        <v>4</v>
      </c>
      <c r="DL110" s="66">
        <f t="shared" si="45"/>
        <v>9</v>
      </c>
      <c r="DM110" s="66">
        <f t="shared" si="45"/>
        <v>10</v>
      </c>
      <c r="DN110" s="66">
        <f t="shared" si="45"/>
        <v>8</v>
      </c>
      <c r="DO110" s="66">
        <f t="shared" si="45"/>
        <v>6</v>
      </c>
      <c r="DP110" s="66">
        <f t="shared" si="45"/>
        <v>6</v>
      </c>
      <c r="DQ110" s="66">
        <f t="shared" si="45"/>
        <v>7</v>
      </c>
      <c r="DR110" s="66">
        <f t="shared" si="45"/>
        <v>8</v>
      </c>
      <c r="DS110" s="66">
        <f t="shared" si="45"/>
        <v>8</v>
      </c>
      <c r="DT110" s="66">
        <f t="shared" si="45"/>
        <v>6</v>
      </c>
      <c r="DU110" s="66">
        <f t="shared" si="45"/>
        <v>8</v>
      </c>
      <c r="DV110" s="66">
        <f t="shared" si="45"/>
        <v>9</v>
      </c>
      <c r="DW110" s="66">
        <f t="shared" si="45"/>
        <v>8</v>
      </c>
      <c r="DX110" s="66">
        <f t="shared" si="45"/>
        <v>6</v>
      </c>
      <c r="DY110" s="66">
        <f t="shared" si="45"/>
        <v>5</v>
      </c>
      <c r="DZ110" s="66">
        <f t="shared" si="45"/>
        <v>4</v>
      </c>
      <c r="EA110" s="66">
        <f t="shared" si="45"/>
        <v>4</v>
      </c>
      <c r="EB110" s="66">
        <f t="shared" si="45"/>
        <v>0</v>
      </c>
      <c r="ED110" s="5">
        <f t="shared" si="30"/>
        <v>0</v>
      </c>
      <c r="EE110" s="5">
        <f t="shared" si="35"/>
        <v>0</v>
      </c>
      <c r="EF110" s="5">
        <f t="shared" si="33"/>
        <v>0</v>
      </c>
      <c r="EG110" s="5">
        <f t="shared" si="36"/>
        <v>0</v>
      </c>
      <c r="EH110" s="195">
        <f>COUNTIF(K110:EC110,"AA")</f>
        <v>0</v>
      </c>
      <c r="EI110" s="172">
        <f t="shared" si="37"/>
        <v>0</v>
      </c>
      <c r="EQ110" s="66">
        <f t="shared" ref="EQ110:EW110" si="47">COUNTIF(EQ5:EQ108,"AP")+COUNTIF(EQ5:EQ108,"AD")+COUNTIF(EQ5:EQ108,"AA")+COUNTIF(EQ5:EQ108,"R")+COUNTIF(EQ5:EQ108,"D")</f>
        <v>0</v>
      </c>
      <c r="ER110" s="66">
        <f t="shared" si="47"/>
        <v>0</v>
      </c>
      <c r="ES110" s="66">
        <f t="shared" si="47"/>
        <v>0</v>
      </c>
      <c r="ET110" s="66">
        <f t="shared" si="47"/>
        <v>0</v>
      </c>
      <c r="EU110" s="66">
        <f t="shared" si="47"/>
        <v>0</v>
      </c>
      <c r="EV110" s="66">
        <f t="shared" si="47"/>
        <v>0</v>
      </c>
      <c r="EW110" s="66">
        <f t="shared" si="47"/>
        <v>0</v>
      </c>
      <c r="EX110" s="66">
        <f>COUNTIF(EX5:EX108,"AP")+COUNTIF(EX5:EX108,"AD")+COUNTIF(EX5:EX108,"AA")+COUNTIF(EX5:EX108,"R")+COUNTIF(EX5:EX108,"D")</f>
        <v>0</v>
      </c>
    </row>
    <row r="111" spans="1:154" ht="21" x14ac:dyDescent="0.25">
      <c r="A111" s="343" t="s">
        <v>297</v>
      </c>
      <c r="B111" s="343"/>
      <c r="C111" s="343"/>
      <c r="D111" s="343"/>
      <c r="E111" s="343"/>
      <c r="F111" s="343"/>
      <c r="G111" s="343"/>
      <c r="H111" s="343"/>
      <c r="I111" s="134"/>
      <c r="J111" s="135" t="str">
        <f xml:space="preserve"> IF(COUNTIF(J5:J108,"AP")+COUNTIF(J5:J108,"AD")+COUNTIF(J5:J108,"AA")+COUNTIF(J5:J108,"R")+COUNTIF(J5:J108,"D")+COUNTIF(J5:J108,"1")&gt;=6,"OK"," ")</f>
        <v>OK</v>
      </c>
      <c r="K111" s="135" t="str">
        <f t="shared" ref="K111:AB111" si="48" xml:space="preserve"> IF(COUNTIF(K5:K108,"AP")+COUNTIF(K5:K108,"AD")+COUNTIF(K5:K108,"AA")+COUNTIF(K5:K108,"R")+COUNTIF(K5:K108,"D")+COUNTIF(K5:K108,"1")&gt;=6,"OK"," ")</f>
        <v>OK</v>
      </c>
      <c r="L111" s="135" t="str">
        <f t="shared" si="48"/>
        <v>OK</v>
      </c>
      <c r="M111" s="135" t="str">
        <f t="shared" si="48"/>
        <v>OK</v>
      </c>
      <c r="N111" s="135" t="str">
        <f t="shared" si="48"/>
        <v>OK</v>
      </c>
      <c r="O111" s="135" t="str">
        <f t="shared" si="48"/>
        <v>OK</v>
      </c>
      <c r="P111" s="135" t="str">
        <f t="shared" si="48"/>
        <v>OK</v>
      </c>
      <c r="Q111" s="135" t="str">
        <f t="shared" si="48"/>
        <v>OK</v>
      </c>
      <c r="R111" s="135" t="str">
        <f t="shared" si="48"/>
        <v>OK</v>
      </c>
      <c r="S111" s="135" t="str">
        <f t="shared" si="48"/>
        <v>OK</v>
      </c>
      <c r="T111" s="135" t="str">
        <f t="shared" si="48"/>
        <v>OK</v>
      </c>
      <c r="U111" s="135" t="str">
        <f t="shared" si="48"/>
        <v>OK</v>
      </c>
      <c r="V111" s="135" t="str">
        <f t="shared" si="48"/>
        <v>OK</v>
      </c>
      <c r="W111" s="135" t="str">
        <f t="shared" si="48"/>
        <v>OK</v>
      </c>
      <c r="X111" s="135" t="str">
        <f t="shared" si="48"/>
        <v>OK</v>
      </c>
      <c r="Y111" s="135" t="str">
        <f t="shared" si="48"/>
        <v>OK</v>
      </c>
      <c r="Z111" s="135" t="str">
        <f t="shared" si="48"/>
        <v>OK</v>
      </c>
      <c r="AA111" s="135" t="str">
        <f t="shared" si="48"/>
        <v>OK</v>
      </c>
      <c r="AB111" s="135" t="str">
        <f t="shared" si="48"/>
        <v>OK</v>
      </c>
      <c r="AC111" s="48"/>
      <c r="AD111" s="135" t="str">
        <f t="shared" ref="AD111:CJ111" si="49" xml:space="preserve"> IF(COUNTIF(AD5:AD108,"AP")+COUNTIF(AD5:AD108,"AD")+COUNTIF(AD5:AD108,"AA")+COUNTIF(AD5:AD108,"R")+COUNTIF(AD5:AD108,"D")+COUNTIF(AD5:AD108,"1")&gt;=6,"OK"," ")</f>
        <v>OK</v>
      </c>
      <c r="AE111" s="135" t="str">
        <f t="shared" si="49"/>
        <v>OK</v>
      </c>
      <c r="AF111" s="135" t="str">
        <f t="shared" si="49"/>
        <v xml:space="preserve"> </v>
      </c>
      <c r="AG111" s="135" t="str">
        <f t="shared" si="49"/>
        <v>OK</v>
      </c>
      <c r="AH111" s="135" t="str">
        <f t="shared" si="49"/>
        <v>OK</v>
      </c>
      <c r="AI111" s="135" t="str">
        <f t="shared" si="49"/>
        <v>OK</v>
      </c>
      <c r="AJ111" s="135" t="str">
        <f t="shared" si="49"/>
        <v xml:space="preserve"> </v>
      </c>
      <c r="AK111" s="135" t="str">
        <f t="shared" si="49"/>
        <v>OK</v>
      </c>
      <c r="AL111" s="135" t="str">
        <f t="shared" si="49"/>
        <v>OK</v>
      </c>
      <c r="AM111" s="135" t="str">
        <f t="shared" si="49"/>
        <v xml:space="preserve"> </v>
      </c>
      <c r="AN111" s="135" t="str">
        <f t="shared" si="49"/>
        <v>OK</v>
      </c>
      <c r="AO111" s="135" t="str">
        <f t="shared" si="49"/>
        <v>OK</v>
      </c>
      <c r="AP111" s="135" t="str">
        <f t="shared" si="49"/>
        <v>OK</v>
      </c>
      <c r="AQ111" s="135" t="str">
        <f t="shared" si="49"/>
        <v>OK</v>
      </c>
      <c r="AR111" s="135" t="str">
        <f t="shared" si="49"/>
        <v xml:space="preserve"> </v>
      </c>
      <c r="AS111" s="135" t="str">
        <f t="shared" si="49"/>
        <v>OK</v>
      </c>
      <c r="AT111" s="135" t="str">
        <f t="shared" si="49"/>
        <v>OK</v>
      </c>
      <c r="AU111" s="135" t="str">
        <f t="shared" si="49"/>
        <v>OK</v>
      </c>
      <c r="AV111" s="135" t="str">
        <f t="shared" si="49"/>
        <v>OK</v>
      </c>
      <c r="AW111" s="135" t="str">
        <f t="shared" si="49"/>
        <v>OK</v>
      </c>
      <c r="AX111" s="135" t="str">
        <f t="shared" si="49"/>
        <v>OK</v>
      </c>
      <c r="AY111" s="135" t="str">
        <f t="shared" si="49"/>
        <v>OK</v>
      </c>
      <c r="AZ111" s="135" t="str">
        <f t="shared" si="49"/>
        <v>OK</v>
      </c>
      <c r="BA111" s="135" t="str">
        <f t="shared" si="49"/>
        <v>OK</v>
      </c>
      <c r="BB111" s="135" t="str">
        <f t="shared" si="49"/>
        <v xml:space="preserve"> </v>
      </c>
      <c r="BC111" s="135" t="str">
        <f t="shared" si="49"/>
        <v>OK</v>
      </c>
      <c r="BD111" s="135" t="str">
        <f t="shared" si="49"/>
        <v xml:space="preserve"> </v>
      </c>
      <c r="BE111" s="135" t="str">
        <f t="shared" si="49"/>
        <v>OK</v>
      </c>
      <c r="BF111" s="135" t="str">
        <f t="shared" si="49"/>
        <v xml:space="preserve"> </v>
      </c>
      <c r="BG111" s="135" t="str">
        <f t="shared" si="49"/>
        <v xml:space="preserve"> </v>
      </c>
      <c r="BH111" s="135" t="str">
        <f t="shared" si="49"/>
        <v xml:space="preserve"> </v>
      </c>
      <c r="BI111" s="135" t="str">
        <f t="shared" si="49"/>
        <v xml:space="preserve"> </v>
      </c>
      <c r="BJ111" s="135" t="str">
        <f t="shared" si="49"/>
        <v xml:space="preserve"> </v>
      </c>
      <c r="BK111" s="135" t="str">
        <f t="shared" si="49"/>
        <v>OK</v>
      </c>
      <c r="BL111" s="135" t="str">
        <f t="shared" si="49"/>
        <v>OK</v>
      </c>
      <c r="BM111" s="135" t="str">
        <f t="shared" si="49"/>
        <v>OK</v>
      </c>
      <c r="BN111" s="135" t="str">
        <f t="shared" si="49"/>
        <v>OK</v>
      </c>
      <c r="BO111" s="135" t="str">
        <f t="shared" si="49"/>
        <v>OK</v>
      </c>
      <c r="BP111" s="135" t="str">
        <f t="shared" si="49"/>
        <v>OK</v>
      </c>
      <c r="BQ111" s="135" t="str">
        <f t="shared" si="49"/>
        <v>OK</v>
      </c>
      <c r="BR111" s="135" t="str">
        <f t="shared" si="49"/>
        <v>OK</v>
      </c>
      <c r="BS111" s="135" t="str">
        <f t="shared" si="49"/>
        <v>OK</v>
      </c>
      <c r="BT111" s="135" t="str">
        <f t="shared" si="49"/>
        <v xml:space="preserve"> </v>
      </c>
      <c r="BU111" s="135" t="str">
        <f t="shared" si="49"/>
        <v>OK</v>
      </c>
      <c r="BV111" s="135" t="str">
        <f t="shared" si="49"/>
        <v>OK</v>
      </c>
      <c r="BW111" s="135" t="str">
        <f t="shared" si="49"/>
        <v>OK</v>
      </c>
      <c r="BX111" s="135" t="str">
        <f t="shared" si="49"/>
        <v xml:space="preserve"> </v>
      </c>
      <c r="BY111" s="135" t="str">
        <f t="shared" si="49"/>
        <v>OK</v>
      </c>
      <c r="BZ111" s="135" t="str">
        <f t="shared" si="49"/>
        <v>OK</v>
      </c>
      <c r="CA111" s="135" t="str">
        <f t="shared" si="49"/>
        <v>OK</v>
      </c>
      <c r="CB111" s="135" t="str">
        <f t="shared" si="49"/>
        <v>OK</v>
      </c>
      <c r="CC111" s="135" t="str">
        <f t="shared" si="49"/>
        <v>OK</v>
      </c>
      <c r="CD111" s="135" t="str">
        <f t="shared" si="49"/>
        <v xml:space="preserve"> </v>
      </c>
      <c r="CE111" s="135" t="str">
        <f t="shared" si="49"/>
        <v xml:space="preserve"> </v>
      </c>
      <c r="CF111" s="135" t="str">
        <f t="shared" si="49"/>
        <v>OK</v>
      </c>
      <c r="CG111" s="135" t="str">
        <f t="shared" si="49"/>
        <v xml:space="preserve"> </v>
      </c>
      <c r="CH111" s="135" t="str">
        <f t="shared" si="49"/>
        <v>OK</v>
      </c>
      <c r="CI111" s="135" t="str">
        <f t="shared" si="49"/>
        <v xml:space="preserve"> </v>
      </c>
      <c r="CJ111" s="135" t="str">
        <f t="shared" si="49"/>
        <v>OK</v>
      </c>
      <c r="CK111" s="135" t="str">
        <f t="shared" ref="CK111:EB111" si="50" xml:space="preserve"> IF(COUNTIF(CK5:CK108,"AP")+COUNTIF(CK5:CK108,"AD")+COUNTIF(CK5:CK108,"AA")+COUNTIF(CK5:CK108,"R")+COUNTIF(CK5:CK108,"D")+COUNTIF(CK5:CK108,"1")&gt;=6,"OK"," ")</f>
        <v>OK</v>
      </c>
      <c r="CL111" s="135" t="str">
        <f t="shared" si="50"/>
        <v xml:space="preserve"> </v>
      </c>
      <c r="CM111" s="135" t="str">
        <f t="shared" si="50"/>
        <v>OK</v>
      </c>
      <c r="CN111" s="135" t="str">
        <f t="shared" si="50"/>
        <v>OK</v>
      </c>
      <c r="CO111" s="135" t="str">
        <f t="shared" si="50"/>
        <v>OK</v>
      </c>
      <c r="CP111" s="135" t="str">
        <f t="shared" si="50"/>
        <v>OK</v>
      </c>
      <c r="CQ111" s="135" t="str">
        <f t="shared" si="50"/>
        <v>OK</v>
      </c>
      <c r="CR111" s="135" t="str">
        <f t="shared" si="50"/>
        <v>OK</v>
      </c>
      <c r="CS111" s="135" t="str">
        <f t="shared" si="50"/>
        <v>OK</v>
      </c>
      <c r="CT111" s="135" t="str">
        <f t="shared" si="50"/>
        <v>OK</v>
      </c>
      <c r="CU111" s="135" t="str">
        <f t="shared" si="50"/>
        <v>OK</v>
      </c>
      <c r="CV111" s="135" t="str">
        <f t="shared" si="50"/>
        <v xml:space="preserve"> </v>
      </c>
      <c r="CW111" s="135" t="str">
        <f t="shared" si="50"/>
        <v>OK</v>
      </c>
      <c r="CX111" s="135" t="str">
        <f t="shared" si="50"/>
        <v xml:space="preserve"> </v>
      </c>
      <c r="CY111" s="135" t="str">
        <f t="shared" si="50"/>
        <v xml:space="preserve"> </v>
      </c>
      <c r="CZ111" s="135" t="str">
        <f t="shared" si="50"/>
        <v>OK</v>
      </c>
      <c r="DA111" s="135" t="str">
        <f t="shared" si="50"/>
        <v>OK</v>
      </c>
      <c r="DB111" s="135" t="str">
        <f t="shared" si="50"/>
        <v xml:space="preserve"> </v>
      </c>
      <c r="DC111" s="135" t="str">
        <f t="shared" ref="DC111" si="51" xml:space="preserve"> IF(COUNTIF(DC5:DC108,"AP")+COUNTIF(DC5:DC108,"AD")+COUNTIF(DC5:DC108,"AA")+COUNTIF(DC5:DC108,"R")+COUNTIF(DC5:DC108,"D")+COUNTIF(DC5:DC108,"1")&gt;=6,"OK"," ")</f>
        <v xml:space="preserve"> </v>
      </c>
      <c r="DD111" s="135" t="str">
        <f t="shared" si="50"/>
        <v xml:space="preserve"> </v>
      </c>
      <c r="DE111" s="135" t="str">
        <f t="shared" si="50"/>
        <v>OK</v>
      </c>
      <c r="DF111" s="135" t="str">
        <f t="shared" si="50"/>
        <v xml:space="preserve"> </v>
      </c>
      <c r="DG111" s="135" t="str">
        <f t="shared" si="50"/>
        <v xml:space="preserve"> </v>
      </c>
      <c r="DH111" s="135" t="str">
        <f t="shared" si="50"/>
        <v xml:space="preserve"> </v>
      </c>
      <c r="DI111" s="135" t="str">
        <f t="shared" si="50"/>
        <v xml:space="preserve"> </v>
      </c>
      <c r="DJ111" s="135" t="str">
        <f t="shared" si="50"/>
        <v>OK</v>
      </c>
      <c r="DK111" s="135" t="str">
        <f t="shared" si="50"/>
        <v xml:space="preserve"> </v>
      </c>
      <c r="DL111" s="135" t="str">
        <f t="shared" si="50"/>
        <v>OK</v>
      </c>
      <c r="DM111" s="135" t="str">
        <f t="shared" si="50"/>
        <v>OK</v>
      </c>
      <c r="DN111" s="135" t="str">
        <f t="shared" si="50"/>
        <v>OK</v>
      </c>
      <c r="DO111" s="135" t="str">
        <f t="shared" si="50"/>
        <v>OK</v>
      </c>
      <c r="DP111" s="135" t="str">
        <f t="shared" si="50"/>
        <v>OK</v>
      </c>
      <c r="DQ111" s="135" t="str">
        <f t="shared" si="50"/>
        <v>OK</v>
      </c>
      <c r="DR111" s="135" t="str">
        <f t="shared" si="50"/>
        <v>OK</v>
      </c>
      <c r="DS111" s="135" t="str">
        <f t="shared" si="50"/>
        <v>OK</v>
      </c>
      <c r="DT111" s="135" t="str">
        <f t="shared" si="50"/>
        <v>OK</v>
      </c>
      <c r="DU111" s="135" t="str">
        <f t="shared" si="50"/>
        <v>OK</v>
      </c>
      <c r="DV111" s="135" t="str">
        <f t="shared" si="50"/>
        <v>OK</v>
      </c>
      <c r="DW111" s="135" t="str">
        <f t="shared" si="50"/>
        <v>OK</v>
      </c>
      <c r="DX111" s="135" t="str">
        <f t="shared" si="50"/>
        <v>OK</v>
      </c>
      <c r="DY111" s="135" t="str">
        <f t="shared" si="50"/>
        <v xml:space="preserve"> </v>
      </c>
      <c r="DZ111" s="135" t="str">
        <f t="shared" si="50"/>
        <v xml:space="preserve"> </v>
      </c>
      <c r="EA111" s="135" t="str">
        <f t="shared" si="50"/>
        <v xml:space="preserve"> </v>
      </c>
      <c r="EB111" s="135" t="str">
        <f t="shared" si="50"/>
        <v xml:space="preserve"> </v>
      </c>
      <c r="ED111" s="6">
        <f t="shared" ref="ED111:EI111" si="52">SUM(ED5:ED109)</f>
        <v>541</v>
      </c>
      <c r="EE111" s="6">
        <f t="shared" si="52"/>
        <v>38</v>
      </c>
      <c r="EF111" s="6">
        <f t="shared" si="52"/>
        <v>86</v>
      </c>
      <c r="EG111" s="6">
        <f t="shared" si="52"/>
        <v>417</v>
      </c>
      <c r="EH111" s="196">
        <f t="shared" si="52"/>
        <v>80</v>
      </c>
      <c r="EI111" s="6">
        <f t="shared" si="52"/>
        <v>350</v>
      </c>
      <c r="EQ111" s="135" t="str">
        <f t="shared" ref="EQ111:EW111" si="53" xml:space="preserve"> IF(COUNTIF(EQ5:EQ108,"AP")+COUNTIF(EQ5:EQ108,"AD")+COUNTIF(EQ5:EQ108,"AA")+COUNTIF(EQ5:EQ108,"R")+COUNTIF(EQ5:EQ108,"D")+COUNTIF(EQ5:EQ108,"1")&gt;=6,"OK"," ")</f>
        <v xml:space="preserve"> </v>
      </c>
      <c r="ER111" s="135" t="str">
        <f t="shared" si="53"/>
        <v xml:space="preserve"> </v>
      </c>
      <c r="ES111" s="135" t="str">
        <f t="shared" si="53"/>
        <v xml:space="preserve"> </v>
      </c>
      <c r="ET111" s="135" t="str">
        <f t="shared" si="53"/>
        <v xml:space="preserve"> </v>
      </c>
      <c r="EU111" s="135" t="str">
        <f t="shared" si="53"/>
        <v xml:space="preserve"> </v>
      </c>
      <c r="EV111" s="135" t="str">
        <f t="shared" si="53"/>
        <v xml:space="preserve"> </v>
      </c>
      <c r="EW111" s="135" t="str">
        <f t="shared" si="53"/>
        <v xml:space="preserve"> </v>
      </c>
      <c r="EX111" s="135" t="str">
        <f xml:space="preserve"> IF(COUNTIF(EX5:EX108,"AP")+COUNTIF(EX5:EX108,"AD")+COUNTIF(EX5:EX108,"AA")+COUNTIF(EX5:EX108,"R")+COUNTIF(EX5:EX108,"D")+COUNTIF(EX5:EX108,"1")&gt;=6,"OK"," ")</f>
        <v xml:space="preserve"> </v>
      </c>
    </row>
    <row r="112" spans="1:154" x14ac:dyDescent="0.25">
      <c r="A112" s="4"/>
      <c r="G112" s="201" t="s">
        <v>376</v>
      </c>
      <c r="H112" s="4">
        <f>H109-I109</f>
        <v>27</v>
      </c>
      <c r="I112" s="4" t="s">
        <v>373</v>
      </c>
      <c r="Q112" s="97"/>
      <c r="AC112" s="48"/>
      <c r="BN112" s="97"/>
      <c r="ED112" s="4" t="str">
        <f t="shared" ref="ED112:EI112" si="54">ED1</f>
        <v>Total</v>
      </c>
      <c r="EE112" s="4" t="str">
        <f t="shared" si="54"/>
        <v>AD</v>
      </c>
      <c r="EF112" s="4" t="str">
        <f t="shared" si="54"/>
        <v>AP</v>
      </c>
      <c r="EG112" s="4" t="str">
        <f t="shared" si="54"/>
        <v>AA</v>
      </c>
      <c r="EH112" s="197" t="str">
        <f t="shared" si="54"/>
        <v>R</v>
      </c>
      <c r="EI112" s="4" t="str">
        <f t="shared" si="54"/>
        <v>D</v>
      </c>
      <c r="EX112" s="97"/>
    </row>
    <row r="113" spans="1:154" ht="129" x14ac:dyDescent="0.25">
      <c r="J113" s="52" t="s">
        <v>69</v>
      </c>
      <c r="K113" s="53" t="s">
        <v>134</v>
      </c>
      <c r="L113" s="53" t="s">
        <v>74</v>
      </c>
      <c r="M113" s="61" t="s">
        <v>114</v>
      </c>
      <c r="N113" s="54" t="s">
        <v>79</v>
      </c>
      <c r="O113" s="55" t="s">
        <v>86</v>
      </c>
      <c r="P113" s="55" t="s">
        <v>70</v>
      </c>
      <c r="Q113" s="118" t="s">
        <v>80</v>
      </c>
      <c r="R113" s="55" t="s">
        <v>72</v>
      </c>
      <c r="S113" s="55" t="s">
        <v>68</v>
      </c>
      <c r="T113" s="55" t="s">
        <v>76</v>
      </c>
      <c r="U113" s="56" t="s">
        <v>73</v>
      </c>
      <c r="V113" s="57" t="s">
        <v>71</v>
      </c>
      <c r="W113" s="58" t="s">
        <v>64</v>
      </c>
      <c r="X113" s="58" t="s">
        <v>65</v>
      </c>
      <c r="Y113" s="58" t="s">
        <v>75</v>
      </c>
      <c r="Z113" s="59" t="s">
        <v>77</v>
      </c>
      <c r="AA113" s="59" t="s">
        <v>78</v>
      </c>
      <c r="AB113" s="64" t="s">
        <v>127</v>
      </c>
      <c r="AC113" s="46"/>
      <c r="AD113" s="52" t="s">
        <v>84</v>
      </c>
      <c r="AE113" s="52" t="s">
        <v>85</v>
      </c>
      <c r="AF113" s="52" t="s">
        <v>110</v>
      </c>
      <c r="AG113" s="52" t="s">
        <v>363</v>
      </c>
      <c r="AH113" s="52" t="s">
        <v>362</v>
      </c>
      <c r="AI113" s="53" t="s">
        <v>81</v>
      </c>
      <c r="AJ113" s="53" t="s">
        <v>109</v>
      </c>
      <c r="AK113" s="53" t="s">
        <v>148</v>
      </c>
      <c r="AL113" s="53" t="s">
        <v>89</v>
      </c>
      <c r="AM113" s="53" t="s">
        <v>367</v>
      </c>
      <c r="AN113" s="53" t="s">
        <v>116</v>
      </c>
      <c r="AO113" s="53" t="s">
        <v>260</v>
      </c>
      <c r="AP113" s="53" t="s">
        <v>147</v>
      </c>
      <c r="AQ113" s="53" t="s">
        <v>157</v>
      </c>
      <c r="AR113" s="53" t="s">
        <v>136</v>
      </c>
      <c r="AS113" s="53" t="s">
        <v>293</v>
      </c>
      <c r="AT113" s="53" t="s">
        <v>100</v>
      </c>
      <c r="AU113" s="53" t="s">
        <v>101</v>
      </c>
      <c r="AV113" s="53" t="s">
        <v>120</v>
      </c>
      <c r="AW113" s="53" t="s">
        <v>121</v>
      </c>
      <c r="AX113" s="53" t="s">
        <v>105</v>
      </c>
      <c r="AY113" s="53" t="s">
        <v>149</v>
      </c>
      <c r="AZ113" s="60" t="s">
        <v>369</v>
      </c>
      <c r="BA113" s="60" t="s">
        <v>276</v>
      </c>
      <c r="BB113" s="60" t="s">
        <v>132</v>
      </c>
      <c r="BC113" s="60" t="s">
        <v>113</v>
      </c>
      <c r="BD113" s="60" t="s">
        <v>119</v>
      </c>
      <c r="BE113" s="60" t="s">
        <v>275</v>
      </c>
      <c r="BF113" s="60" t="s">
        <v>128</v>
      </c>
      <c r="BG113" s="60" t="s">
        <v>67</v>
      </c>
      <c r="BH113" s="60" t="s">
        <v>144</v>
      </c>
      <c r="BI113" s="61" t="s">
        <v>108</v>
      </c>
      <c r="BJ113" s="54" t="s">
        <v>153</v>
      </c>
      <c r="BK113" s="54" t="s">
        <v>88</v>
      </c>
      <c r="BL113" s="54" t="s">
        <v>162</v>
      </c>
      <c r="BM113" s="54" t="s">
        <v>371</v>
      </c>
      <c r="BN113" s="122" t="s">
        <v>137</v>
      </c>
      <c r="BO113" s="54" t="s">
        <v>163</v>
      </c>
      <c r="BP113" s="54" t="s">
        <v>103</v>
      </c>
      <c r="BQ113" s="54" t="s">
        <v>104</v>
      </c>
      <c r="BR113" s="55" t="s">
        <v>278</v>
      </c>
      <c r="BS113" s="55" t="s">
        <v>152</v>
      </c>
      <c r="BT113" s="55" t="s">
        <v>83</v>
      </c>
      <c r="BU113" s="55" t="s">
        <v>154</v>
      </c>
      <c r="BV113" s="55" t="s">
        <v>90</v>
      </c>
      <c r="BW113" s="55" t="s">
        <v>91</v>
      </c>
      <c r="BX113" s="55" t="s">
        <v>271</v>
      </c>
      <c r="BY113" s="55" t="s">
        <v>272</v>
      </c>
      <c r="BZ113" s="55" t="s">
        <v>273</v>
      </c>
      <c r="CA113" s="55" t="s">
        <v>93</v>
      </c>
      <c r="CB113" s="55" t="s">
        <v>96</v>
      </c>
      <c r="CC113" s="55" t="s">
        <v>97</v>
      </c>
      <c r="CD113" s="55" t="s">
        <v>117</v>
      </c>
      <c r="CE113" s="55" t="s">
        <v>138</v>
      </c>
      <c r="CF113" s="55" t="s">
        <v>66</v>
      </c>
      <c r="CG113" s="125" t="s">
        <v>291</v>
      </c>
      <c r="CH113" s="55" t="s">
        <v>141</v>
      </c>
      <c r="CI113" s="55" t="s">
        <v>158</v>
      </c>
      <c r="CJ113" s="55" t="s">
        <v>124</v>
      </c>
      <c r="CK113" s="55" t="s">
        <v>264</v>
      </c>
      <c r="CL113" s="55" t="s">
        <v>265</v>
      </c>
      <c r="CM113" s="55" t="s">
        <v>266</v>
      </c>
      <c r="CN113" s="55" t="s">
        <v>106</v>
      </c>
      <c r="CO113" s="55" t="s">
        <v>115</v>
      </c>
      <c r="CP113" s="65" t="s">
        <v>130</v>
      </c>
      <c r="CQ113" s="56" t="s">
        <v>111</v>
      </c>
      <c r="CR113" s="56" t="s">
        <v>98</v>
      </c>
      <c r="CS113" s="57" t="s">
        <v>140</v>
      </c>
      <c r="CT113" s="57" t="s">
        <v>279</v>
      </c>
      <c r="CU113" s="57" t="s">
        <v>133</v>
      </c>
      <c r="CV113" s="57" t="s">
        <v>230</v>
      </c>
      <c r="CW113" s="58" t="s">
        <v>125</v>
      </c>
      <c r="CX113" s="58" t="s">
        <v>87</v>
      </c>
      <c r="CY113" s="58" t="s">
        <v>295</v>
      </c>
      <c r="CZ113" s="58" t="s">
        <v>118</v>
      </c>
      <c r="DA113" s="62" t="s">
        <v>107</v>
      </c>
      <c r="DB113" s="59" t="s">
        <v>82</v>
      </c>
      <c r="DC113" s="59" t="s">
        <v>82</v>
      </c>
      <c r="DD113" s="59" t="s">
        <v>95</v>
      </c>
      <c r="DE113" s="59" t="s">
        <v>112</v>
      </c>
      <c r="DF113" s="59" t="s">
        <v>368</v>
      </c>
      <c r="DG113" s="59" t="s">
        <v>292</v>
      </c>
      <c r="DH113" s="59" t="s">
        <v>370</v>
      </c>
      <c r="DI113" s="59" t="s">
        <v>102</v>
      </c>
      <c r="DJ113" s="63" t="s">
        <v>146</v>
      </c>
      <c r="DK113" s="63" t="s">
        <v>139</v>
      </c>
      <c r="DL113" s="63" t="s">
        <v>92</v>
      </c>
      <c r="DM113" s="63" t="s">
        <v>94</v>
      </c>
      <c r="DN113" s="63" t="s">
        <v>364</v>
      </c>
      <c r="DO113" s="63" t="s">
        <v>129</v>
      </c>
      <c r="DP113" s="63" t="s">
        <v>126</v>
      </c>
      <c r="DQ113" s="63" t="s">
        <v>99</v>
      </c>
      <c r="DR113" s="63" t="s">
        <v>365</v>
      </c>
      <c r="DS113" s="63" t="s">
        <v>262</v>
      </c>
      <c r="DT113" s="63" t="s">
        <v>261</v>
      </c>
      <c r="DU113" s="64" t="s">
        <v>142</v>
      </c>
      <c r="DV113" s="64" t="s">
        <v>131</v>
      </c>
      <c r="DW113" s="64" t="s">
        <v>122</v>
      </c>
      <c r="DX113" s="64" t="s">
        <v>372</v>
      </c>
      <c r="DY113" s="64" t="s">
        <v>143</v>
      </c>
      <c r="DZ113" s="64" t="s">
        <v>145</v>
      </c>
      <c r="EA113" s="64" t="s">
        <v>366</v>
      </c>
      <c r="EB113" s="44"/>
      <c r="EQ113" s="55" t="s">
        <v>155</v>
      </c>
      <c r="ER113" s="55" t="s">
        <v>156</v>
      </c>
      <c r="ES113" s="55" t="s">
        <v>159</v>
      </c>
      <c r="ET113" s="55" t="s">
        <v>160</v>
      </c>
      <c r="EU113" s="55" t="s">
        <v>360</v>
      </c>
      <c r="EV113" s="55" t="s">
        <v>161</v>
      </c>
      <c r="EW113" s="63" t="s">
        <v>274</v>
      </c>
      <c r="EX113" s="122" t="s">
        <v>294</v>
      </c>
    </row>
    <row r="114" spans="1:154" ht="15.75" x14ac:dyDescent="0.25">
      <c r="H114" s="329">
        <f>I5+I6+I7+I8+I9+I11+I13+I14+I16+I18+I19+I20+I22+I23+I24+I25+I27+I28+I29+I30+I31+I32+I33+I34+I35+I36+I37+I39+I40+I43+I44+I45+I47+I48+I49+I50+I51+I52+I54+I55+I57+I59+I62+I63+I65+I66+I67+I68+I70+I71+I72+I74+I75+I76+I77+I78+I80+I81+I82+I83+I85+I86+I88+I89+I90+I91+I92+I93+I97+I98+I100+I101+I102+I104+I105+I106+I108</f>
        <v>481</v>
      </c>
      <c r="J114" s="49">
        <v>16</v>
      </c>
      <c r="K114" s="49">
        <v>17</v>
      </c>
      <c r="L114" s="49">
        <v>17</v>
      </c>
      <c r="M114" s="49">
        <v>23</v>
      </c>
      <c r="N114" s="49">
        <v>24</v>
      </c>
      <c r="O114" s="49">
        <v>33</v>
      </c>
      <c r="P114" s="49">
        <v>33</v>
      </c>
      <c r="Q114" s="119">
        <v>33</v>
      </c>
      <c r="R114" s="49">
        <v>33</v>
      </c>
      <c r="S114" s="49">
        <v>33</v>
      </c>
      <c r="T114" s="49">
        <v>33</v>
      </c>
      <c r="U114" s="49">
        <v>40</v>
      </c>
      <c r="V114" s="49">
        <v>47</v>
      </c>
      <c r="W114" s="49">
        <v>64</v>
      </c>
      <c r="X114" s="49">
        <v>64</v>
      </c>
      <c r="Y114" s="49">
        <v>64</v>
      </c>
      <c r="Z114" s="49">
        <v>79</v>
      </c>
      <c r="AA114" s="49">
        <v>79</v>
      </c>
      <c r="AB114" s="49">
        <v>87</v>
      </c>
      <c r="AC114" s="47"/>
      <c r="AD114" s="49">
        <v>16</v>
      </c>
      <c r="AE114" s="49">
        <v>16</v>
      </c>
      <c r="AF114" s="49">
        <v>16</v>
      </c>
      <c r="AG114" s="49">
        <v>16</v>
      </c>
      <c r="AH114" s="49">
        <v>16</v>
      </c>
      <c r="AI114" s="49">
        <v>17</v>
      </c>
      <c r="AJ114" s="49">
        <v>17</v>
      </c>
      <c r="AK114" s="49">
        <v>17</v>
      </c>
      <c r="AL114" s="49">
        <v>17</v>
      </c>
      <c r="AM114" s="49">
        <v>17</v>
      </c>
      <c r="AN114" s="49">
        <v>17</v>
      </c>
      <c r="AO114" s="49">
        <v>17</v>
      </c>
      <c r="AP114" s="49">
        <v>17</v>
      </c>
      <c r="AQ114" s="49">
        <v>17</v>
      </c>
      <c r="AR114" s="49">
        <v>17</v>
      </c>
      <c r="AS114" s="49">
        <v>17</v>
      </c>
      <c r="AT114" s="49">
        <v>17</v>
      </c>
      <c r="AU114" s="49">
        <v>17</v>
      </c>
      <c r="AV114" s="49">
        <v>17</v>
      </c>
      <c r="AW114" s="49">
        <v>17</v>
      </c>
      <c r="AX114" s="49">
        <v>17</v>
      </c>
      <c r="AY114" s="49">
        <v>17</v>
      </c>
      <c r="AZ114" s="49">
        <v>19</v>
      </c>
      <c r="BA114" s="49">
        <v>19</v>
      </c>
      <c r="BB114" s="49">
        <v>19</v>
      </c>
      <c r="BC114" s="49">
        <v>19</v>
      </c>
      <c r="BD114" s="49">
        <v>19</v>
      </c>
      <c r="BE114" s="49">
        <v>19</v>
      </c>
      <c r="BF114" s="49">
        <v>19</v>
      </c>
      <c r="BG114" s="49">
        <v>19</v>
      </c>
      <c r="BH114" s="49">
        <v>19</v>
      </c>
      <c r="BI114" s="49">
        <v>23</v>
      </c>
      <c r="BJ114" s="49">
        <v>24</v>
      </c>
      <c r="BK114" s="49">
        <v>24</v>
      </c>
      <c r="BL114" s="49">
        <v>24</v>
      </c>
      <c r="BM114" s="49">
        <v>24</v>
      </c>
      <c r="BN114" s="123">
        <v>24</v>
      </c>
      <c r="BO114" s="49">
        <v>24</v>
      </c>
      <c r="BP114" s="49">
        <v>24</v>
      </c>
      <c r="BQ114" s="49">
        <v>24</v>
      </c>
      <c r="BR114" s="49">
        <v>33</v>
      </c>
      <c r="BS114" s="49">
        <v>33</v>
      </c>
      <c r="BT114" s="49">
        <v>33</v>
      </c>
      <c r="BU114" s="49">
        <v>33</v>
      </c>
      <c r="BV114" s="49">
        <v>33</v>
      </c>
      <c r="BW114" s="49">
        <v>33</v>
      </c>
      <c r="BX114" s="49">
        <v>33</v>
      </c>
      <c r="BY114" s="49">
        <v>33</v>
      </c>
      <c r="BZ114" s="49">
        <v>33</v>
      </c>
      <c r="CA114" s="49">
        <v>33</v>
      </c>
      <c r="CB114" s="49">
        <v>33</v>
      </c>
      <c r="CC114" s="49">
        <v>33</v>
      </c>
      <c r="CD114" s="49">
        <v>33</v>
      </c>
      <c r="CE114" s="49">
        <v>33</v>
      </c>
      <c r="CF114" s="49">
        <v>33</v>
      </c>
      <c r="CG114" s="126">
        <v>33</v>
      </c>
      <c r="CH114" s="49">
        <v>33</v>
      </c>
      <c r="CI114" s="49">
        <v>33</v>
      </c>
      <c r="CJ114" s="49">
        <v>33</v>
      </c>
      <c r="CK114" s="49">
        <v>33</v>
      </c>
      <c r="CL114" s="49">
        <v>33</v>
      </c>
      <c r="CM114" s="49">
        <v>33</v>
      </c>
      <c r="CN114" s="49">
        <v>33</v>
      </c>
      <c r="CO114" s="49">
        <v>33</v>
      </c>
      <c r="CP114" s="49">
        <v>36</v>
      </c>
      <c r="CQ114" s="49">
        <v>40</v>
      </c>
      <c r="CR114" s="49">
        <v>40</v>
      </c>
      <c r="CS114" s="49">
        <v>47</v>
      </c>
      <c r="CT114" s="49">
        <v>47</v>
      </c>
      <c r="CU114" s="49">
        <v>47</v>
      </c>
      <c r="CV114" s="49">
        <v>47</v>
      </c>
      <c r="CW114" s="49">
        <v>64</v>
      </c>
      <c r="CX114" s="49">
        <v>64</v>
      </c>
      <c r="CY114" s="49">
        <v>64</v>
      </c>
      <c r="CZ114" s="49">
        <v>64</v>
      </c>
      <c r="DA114" s="49">
        <v>65</v>
      </c>
      <c r="DB114" s="49">
        <v>79</v>
      </c>
      <c r="DC114" s="49">
        <v>79</v>
      </c>
      <c r="DD114" s="49">
        <v>79</v>
      </c>
      <c r="DE114" s="49">
        <v>79</v>
      </c>
      <c r="DF114" s="45">
        <v>79</v>
      </c>
      <c r="DG114" s="49">
        <v>79</v>
      </c>
      <c r="DH114" s="49">
        <v>79</v>
      </c>
      <c r="DI114" s="49">
        <v>79</v>
      </c>
      <c r="DJ114" s="49">
        <v>86</v>
      </c>
      <c r="DK114" s="49">
        <v>86</v>
      </c>
      <c r="DL114" s="49">
        <v>86</v>
      </c>
      <c r="DM114" s="49">
        <v>86</v>
      </c>
      <c r="DN114" s="49">
        <v>86</v>
      </c>
      <c r="DO114" s="49">
        <v>86</v>
      </c>
      <c r="DP114" s="49">
        <v>86</v>
      </c>
      <c r="DQ114" s="49">
        <v>86</v>
      </c>
      <c r="DR114" s="49">
        <v>86</v>
      </c>
      <c r="DS114" s="49">
        <v>86</v>
      </c>
      <c r="DT114" s="49">
        <v>86</v>
      </c>
      <c r="DU114" s="49">
        <v>87</v>
      </c>
      <c r="DV114" s="49">
        <v>87</v>
      </c>
      <c r="DW114" s="49">
        <v>87</v>
      </c>
      <c r="DX114" s="49">
        <v>87</v>
      </c>
      <c r="DY114" s="49">
        <v>87</v>
      </c>
      <c r="DZ114" s="49">
        <v>87</v>
      </c>
      <c r="EA114" s="49">
        <v>87</v>
      </c>
      <c r="EB114" s="45"/>
      <c r="EQ114" s="49">
        <v>33</v>
      </c>
      <c r="ER114" s="49">
        <v>33</v>
      </c>
      <c r="ES114" s="49">
        <v>33</v>
      </c>
      <c r="ET114" s="49">
        <v>33</v>
      </c>
      <c r="EU114" s="49">
        <v>33</v>
      </c>
      <c r="EV114" s="49">
        <v>33</v>
      </c>
      <c r="EW114" s="49">
        <v>86</v>
      </c>
      <c r="EX114" s="123">
        <v>24</v>
      </c>
    </row>
    <row r="115" spans="1:154" x14ac:dyDescent="0.25">
      <c r="A115" s="25" t="s">
        <v>3</v>
      </c>
      <c r="C115" s="4" t="s">
        <v>5</v>
      </c>
      <c r="J115" s="19" t="s">
        <v>3</v>
      </c>
      <c r="K115" s="19" t="s">
        <v>62</v>
      </c>
      <c r="L115" s="19" t="s">
        <v>3</v>
      </c>
      <c r="M115" s="19" t="s">
        <v>3</v>
      </c>
      <c r="N115" s="19" t="s">
        <v>3</v>
      </c>
      <c r="O115" s="19" t="s">
        <v>3</v>
      </c>
      <c r="P115" s="19" t="s">
        <v>3</v>
      </c>
      <c r="Q115" s="116" t="s">
        <v>3</v>
      </c>
      <c r="R115" s="19" t="s">
        <v>3</v>
      </c>
      <c r="S115" s="19" t="s">
        <v>3</v>
      </c>
      <c r="T115" s="19" t="s">
        <v>3</v>
      </c>
      <c r="U115" s="19" t="s">
        <v>3</v>
      </c>
      <c r="V115" s="19" t="s">
        <v>3</v>
      </c>
      <c r="W115" s="19" t="s">
        <v>3</v>
      </c>
      <c r="X115" s="19" t="s">
        <v>3</v>
      </c>
      <c r="Y115" s="19" t="s">
        <v>3</v>
      </c>
      <c r="Z115" s="19" t="s">
        <v>3</v>
      </c>
      <c r="AA115" s="19" t="s">
        <v>3</v>
      </c>
      <c r="AB115" s="19" t="s">
        <v>3</v>
      </c>
      <c r="AC115" s="48"/>
      <c r="AD115" s="19" t="s">
        <v>62</v>
      </c>
      <c r="AE115" s="19" t="s">
        <v>62</v>
      </c>
      <c r="AF115" s="19" t="s">
        <v>62</v>
      </c>
      <c r="AG115" s="19" t="s">
        <v>62</v>
      </c>
      <c r="AH115" s="19" t="s">
        <v>62</v>
      </c>
      <c r="AI115" s="19" t="s">
        <v>62</v>
      </c>
      <c r="AJ115" s="19" t="s">
        <v>62</v>
      </c>
      <c r="AK115" s="19" t="s">
        <v>62</v>
      </c>
      <c r="AL115" s="19" t="s">
        <v>62</v>
      </c>
      <c r="AM115" s="19" t="s">
        <v>62</v>
      </c>
      <c r="AN115" s="19" t="s">
        <v>62</v>
      </c>
      <c r="AO115" s="19" t="s">
        <v>62</v>
      </c>
      <c r="AP115" s="19" t="s">
        <v>62</v>
      </c>
      <c r="AQ115" s="19" t="s">
        <v>62</v>
      </c>
      <c r="AR115" s="19" t="s">
        <v>62</v>
      </c>
      <c r="AS115" s="19" t="s">
        <v>62</v>
      </c>
      <c r="AT115" s="19" t="s">
        <v>62</v>
      </c>
      <c r="AU115" s="19" t="s">
        <v>62</v>
      </c>
      <c r="AV115" s="19" t="s">
        <v>62</v>
      </c>
      <c r="AW115" s="19" t="s">
        <v>62</v>
      </c>
      <c r="AX115" s="19" t="s">
        <v>62</v>
      </c>
      <c r="AY115" s="19" t="s">
        <v>62</v>
      </c>
      <c r="AZ115" s="19" t="s">
        <v>62</v>
      </c>
      <c r="BA115" s="19" t="s">
        <v>62</v>
      </c>
      <c r="BB115" s="19" t="s">
        <v>62</v>
      </c>
      <c r="BC115" s="19" t="s">
        <v>62</v>
      </c>
      <c r="BD115" s="19" t="s">
        <v>62</v>
      </c>
      <c r="BE115" s="19" t="s">
        <v>62</v>
      </c>
      <c r="BF115" s="19" t="s">
        <v>62</v>
      </c>
      <c r="BG115" s="19" t="s">
        <v>62</v>
      </c>
      <c r="BH115" s="19" t="s">
        <v>62</v>
      </c>
      <c r="BI115" s="19" t="s">
        <v>62</v>
      </c>
      <c r="BJ115" s="19" t="s">
        <v>62</v>
      </c>
      <c r="BK115" s="19" t="s">
        <v>62</v>
      </c>
      <c r="BL115" s="19" t="s">
        <v>62</v>
      </c>
      <c r="BM115" s="198" t="s">
        <v>62</v>
      </c>
      <c r="BN115" s="116" t="s">
        <v>62</v>
      </c>
      <c r="BO115" s="19" t="s">
        <v>62</v>
      </c>
      <c r="BP115" s="19" t="s">
        <v>62</v>
      </c>
      <c r="BQ115" s="19" t="s">
        <v>62</v>
      </c>
      <c r="BR115" s="19" t="s">
        <v>62</v>
      </c>
      <c r="BS115" s="19" t="s">
        <v>62</v>
      </c>
      <c r="BT115" s="19" t="s">
        <v>62</v>
      </c>
      <c r="BU115" s="19" t="s">
        <v>62</v>
      </c>
      <c r="BV115" s="19" t="s">
        <v>62</v>
      </c>
      <c r="BW115" s="19" t="s">
        <v>62</v>
      </c>
      <c r="BX115" s="19" t="s">
        <v>57</v>
      </c>
      <c r="BY115" s="19" t="s">
        <v>62</v>
      </c>
      <c r="BZ115" s="19" t="s">
        <v>62</v>
      </c>
      <c r="CA115" s="19" t="s">
        <v>62</v>
      </c>
      <c r="CB115" s="19" t="s">
        <v>62</v>
      </c>
      <c r="CC115" s="19" t="s">
        <v>62</v>
      </c>
      <c r="CD115" s="19" t="s">
        <v>62</v>
      </c>
      <c r="CE115" s="19" t="s">
        <v>62</v>
      </c>
      <c r="CF115" s="19" t="s">
        <v>62</v>
      </c>
      <c r="CG115" s="127" t="s">
        <v>62</v>
      </c>
      <c r="CH115" s="19" t="s">
        <v>62</v>
      </c>
      <c r="CI115" s="19" t="s">
        <v>62</v>
      </c>
      <c r="CJ115" s="19" t="s">
        <v>62</v>
      </c>
      <c r="CK115" s="19" t="s">
        <v>62</v>
      </c>
      <c r="CL115" s="19" t="s">
        <v>62</v>
      </c>
      <c r="CM115" s="19" t="s">
        <v>62</v>
      </c>
      <c r="CN115" s="19" t="s">
        <v>62</v>
      </c>
      <c r="CO115" s="19" t="s">
        <v>62</v>
      </c>
      <c r="CP115" s="19" t="s">
        <v>62</v>
      </c>
      <c r="CQ115" s="19" t="s">
        <v>62</v>
      </c>
      <c r="CR115" s="19" t="s">
        <v>62</v>
      </c>
      <c r="CS115" s="19" t="s">
        <v>62</v>
      </c>
      <c r="CT115" s="19" t="s">
        <v>62</v>
      </c>
      <c r="CU115" s="19" t="s">
        <v>62</v>
      </c>
      <c r="CV115" s="19" t="s">
        <v>62</v>
      </c>
      <c r="CW115" s="19" t="s">
        <v>62</v>
      </c>
      <c r="CX115" s="19" t="s">
        <v>62</v>
      </c>
      <c r="CY115" s="19" t="s">
        <v>62</v>
      </c>
      <c r="CZ115" s="19" t="s">
        <v>62</v>
      </c>
      <c r="DA115" s="19" t="s">
        <v>62</v>
      </c>
      <c r="DB115" s="19" t="s">
        <v>62</v>
      </c>
      <c r="DC115" s="19" t="s">
        <v>62</v>
      </c>
      <c r="DD115" s="19" t="s">
        <v>62</v>
      </c>
      <c r="DE115" s="19" t="s">
        <v>62</v>
      </c>
      <c r="DF115" s="19" t="s">
        <v>62</v>
      </c>
      <c r="DG115" s="19" t="s">
        <v>62</v>
      </c>
      <c r="DH115" s="19" t="s">
        <v>62</v>
      </c>
      <c r="DI115" s="19" t="s">
        <v>62</v>
      </c>
      <c r="DJ115" s="19" t="s">
        <v>62</v>
      </c>
      <c r="DK115" s="19" t="s">
        <v>62</v>
      </c>
      <c r="DL115" s="19" t="s">
        <v>62</v>
      </c>
      <c r="DM115" s="19" t="s">
        <v>62</v>
      </c>
      <c r="DN115" s="19" t="s">
        <v>62</v>
      </c>
      <c r="DO115" s="19" t="s">
        <v>62</v>
      </c>
      <c r="DP115" s="19" t="s">
        <v>62</v>
      </c>
      <c r="DQ115" s="19" t="s">
        <v>62</v>
      </c>
      <c r="DR115" s="19" t="s">
        <v>62</v>
      </c>
      <c r="DS115" s="19" t="s">
        <v>62</v>
      </c>
      <c r="DT115" s="19" t="s">
        <v>62</v>
      </c>
      <c r="DU115" s="19" t="s">
        <v>62</v>
      </c>
      <c r="DV115" s="19" t="s">
        <v>62</v>
      </c>
      <c r="DW115" s="19" t="s">
        <v>62</v>
      </c>
      <c r="DX115" s="19" t="s">
        <v>62</v>
      </c>
      <c r="DY115" s="19" t="s">
        <v>62</v>
      </c>
      <c r="DZ115" s="19" t="s">
        <v>62</v>
      </c>
      <c r="EA115" s="19" t="s">
        <v>62</v>
      </c>
      <c r="EB115" s="19"/>
      <c r="EQ115" s="19" t="s">
        <v>62</v>
      </c>
      <c r="ER115" s="19" t="s">
        <v>62</v>
      </c>
      <c r="ES115" s="19" t="s">
        <v>62</v>
      </c>
      <c r="ET115" s="19" t="s">
        <v>62</v>
      </c>
      <c r="EU115" s="19" t="s">
        <v>62</v>
      </c>
      <c r="EV115" s="19" t="s">
        <v>62</v>
      </c>
      <c r="EW115" s="19" t="s">
        <v>62</v>
      </c>
      <c r="EX115" s="116" t="s">
        <v>62</v>
      </c>
    </row>
    <row r="116" spans="1:154" x14ac:dyDescent="0.25">
      <c r="A116" s="26" t="s">
        <v>2</v>
      </c>
      <c r="C116" s="4" t="s">
        <v>6</v>
      </c>
      <c r="J116" s="19" t="s">
        <v>52</v>
      </c>
      <c r="K116" s="19" t="s">
        <v>135</v>
      </c>
      <c r="L116" s="19" t="s">
        <v>52</v>
      </c>
      <c r="M116" s="19" t="s">
        <v>50</v>
      </c>
      <c r="N116" s="19" t="s">
        <v>52</v>
      </c>
      <c r="O116" s="19" t="s">
        <v>49</v>
      </c>
      <c r="P116" s="19" t="s">
        <v>52</v>
      </c>
      <c r="Q116" s="116" t="s">
        <v>53</v>
      </c>
      <c r="R116" s="19" t="s">
        <v>52</v>
      </c>
      <c r="S116" s="19" t="s">
        <v>56</v>
      </c>
      <c r="T116" s="19" t="s">
        <v>52</v>
      </c>
      <c r="U116" s="19" t="s">
        <v>52</v>
      </c>
      <c r="V116" s="19" t="s">
        <v>52</v>
      </c>
      <c r="W116" s="19" t="s">
        <v>51</v>
      </c>
      <c r="X116" s="19" t="s">
        <v>55</v>
      </c>
      <c r="Y116" s="19" t="s">
        <v>52</v>
      </c>
      <c r="Z116" s="19" t="s">
        <v>52</v>
      </c>
      <c r="AA116" s="19" t="s">
        <v>52</v>
      </c>
      <c r="AB116" s="19" t="s">
        <v>49</v>
      </c>
      <c r="AC116" s="48"/>
      <c r="AD116" s="19" t="s">
        <v>49</v>
      </c>
      <c r="AE116" s="19" t="s">
        <v>49</v>
      </c>
      <c r="AF116" s="19" t="s">
        <v>50</v>
      </c>
      <c r="AG116" s="84" t="s">
        <v>50</v>
      </c>
      <c r="AH116" s="84" t="s">
        <v>50</v>
      </c>
      <c r="AI116" s="19" t="s">
        <v>49</v>
      </c>
      <c r="AJ116" s="19" t="s">
        <v>50</v>
      </c>
      <c r="AK116" s="19" t="s">
        <v>54</v>
      </c>
      <c r="AL116" s="19" t="s">
        <v>49</v>
      </c>
      <c r="AM116" s="74" t="s">
        <v>50</v>
      </c>
      <c r="AN116" s="19" t="s">
        <v>54</v>
      </c>
      <c r="AO116" s="19" t="s">
        <v>53</v>
      </c>
      <c r="AP116" s="19" t="s">
        <v>54</v>
      </c>
      <c r="AQ116" s="19" t="s">
        <v>54</v>
      </c>
      <c r="AR116" s="19" t="s">
        <v>54</v>
      </c>
      <c r="AS116" s="19" t="s">
        <v>49</v>
      </c>
      <c r="AT116" s="19" t="s">
        <v>49</v>
      </c>
      <c r="AU116" s="19" t="s">
        <v>49</v>
      </c>
      <c r="AV116" s="19" t="s">
        <v>54</v>
      </c>
      <c r="AW116" s="19" t="s">
        <v>54</v>
      </c>
      <c r="AX116" s="19" t="s">
        <v>49</v>
      </c>
      <c r="AY116" s="19" t="s">
        <v>54</v>
      </c>
      <c r="AZ116" s="19" t="s">
        <v>54</v>
      </c>
      <c r="BA116" s="19" t="s">
        <v>54</v>
      </c>
      <c r="BB116" s="19" t="s">
        <v>50</v>
      </c>
      <c r="BC116" s="19" t="s">
        <v>50</v>
      </c>
      <c r="BD116" s="19" t="s">
        <v>54</v>
      </c>
      <c r="BE116" s="19" t="s">
        <v>54</v>
      </c>
      <c r="BF116" s="19" t="s">
        <v>50</v>
      </c>
      <c r="BG116" s="19" t="s">
        <v>57</v>
      </c>
      <c r="BH116" s="19" t="s">
        <v>54</v>
      </c>
      <c r="BI116" s="19" t="s">
        <v>50</v>
      </c>
      <c r="BJ116" s="19" t="s">
        <v>54</v>
      </c>
      <c r="BK116" s="19" t="s">
        <v>49</v>
      </c>
      <c r="BL116" s="19" t="s">
        <v>54</v>
      </c>
      <c r="BM116" s="199" t="s">
        <v>54</v>
      </c>
      <c r="BN116" s="116" t="s">
        <v>54</v>
      </c>
      <c r="BO116" s="19" t="s">
        <v>54</v>
      </c>
      <c r="BP116" s="19" t="s">
        <v>49</v>
      </c>
      <c r="BQ116" s="19" t="s">
        <v>49</v>
      </c>
      <c r="BR116" s="19" t="s">
        <v>54</v>
      </c>
      <c r="BS116" s="19" t="s">
        <v>54</v>
      </c>
      <c r="BT116" s="19" t="s">
        <v>49</v>
      </c>
      <c r="BU116" s="19" t="s">
        <v>54</v>
      </c>
      <c r="BV116" s="19" t="s">
        <v>49</v>
      </c>
      <c r="BW116" s="19" t="s">
        <v>49</v>
      </c>
      <c r="BX116" s="19" t="s">
        <v>54</v>
      </c>
      <c r="BY116" s="19" t="s">
        <v>54</v>
      </c>
      <c r="BZ116" s="19" t="s">
        <v>54</v>
      </c>
      <c r="CA116" s="19" t="s">
        <v>49</v>
      </c>
      <c r="CB116" s="19" t="s">
        <v>49</v>
      </c>
      <c r="CC116" s="19" t="s">
        <v>49</v>
      </c>
      <c r="CD116" s="19" t="s">
        <v>54</v>
      </c>
      <c r="CE116" s="19" t="s">
        <v>54</v>
      </c>
      <c r="CF116" s="19" t="s">
        <v>57</v>
      </c>
      <c r="CG116" s="127" t="s">
        <v>54</v>
      </c>
      <c r="CH116" s="19" t="s">
        <v>54</v>
      </c>
      <c r="CI116" s="19" t="s">
        <v>54</v>
      </c>
      <c r="CJ116" s="19" t="s">
        <v>54</v>
      </c>
      <c r="CK116" s="19" t="s">
        <v>54</v>
      </c>
      <c r="CL116" s="19" t="s">
        <v>54</v>
      </c>
      <c r="CM116" s="19" t="s">
        <v>54</v>
      </c>
      <c r="CN116" s="19" t="s">
        <v>49</v>
      </c>
      <c r="CO116" s="19" t="s">
        <v>50</v>
      </c>
      <c r="CP116" s="19" t="s">
        <v>49</v>
      </c>
      <c r="CQ116" s="19" t="s">
        <v>50</v>
      </c>
      <c r="CR116" s="19" t="s">
        <v>49</v>
      </c>
      <c r="CS116" s="19" t="s">
        <v>54</v>
      </c>
      <c r="CT116" s="19" t="s">
        <v>49</v>
      </c>
      <c r="CU116" s="19" t="s">
        <v>54</v>
      </c>
      <c r="CV116" s="19" t="s">
        <v>54</v>
      </c>
      <c r="CW116" s="19" t="s">
        <v>54</v>
      </c>
      <c r="CX116" s="19" t="s">
        <v>49</v>
      </c>
      <c r="CY116" s="19" t="s">
        <v>54</v>
      </c>
      <c r="CZ116" s="19" t="s">
        <v>54</v>
      </c>
      <c r="DA116" s="19" t="s">
        <v>49</v>
      </c>
      <c r="DB116" s="19" t="s">
        <v>49</v>
      </c>
      <c r="DC116" s="19" t="s">
        <v>49</v>
      </c>
      <c r="DD116" s="19" t="s">
        <v>49</v>
      </c>
      <c r="DE116" s="19" t="s">
        <v>50</v>
      </c>
      <c r="DF116" s="19" t="s">
        <v>54</v>
      </c>
      <c r="DG116" s="19" t="s">
        <v>49</v>
      </c>
      <c r="DH116" s="117" t="s">
        <v>54</v>
      </c>
      <c r="DI116" s="19" t="s">
        <v>49</v>
      </c>
      <c r="DJ116" s="19" t="s">
        <v>50</v>
      </c>
      <c r="DK116" s="19" t="s">
        <v>50</v>
      </c>
      <c r="DL116" s="19" t="s">
        <v>49</v>
      </c>
      <c r="DM116" s="19" t="s">
        <v>49</v>
      </c>
      <c r="DN116" s="74" t="s">
        <v>50</v>
      </c>
      <c r="DO116" s="19" t="s">
        <v>54</v>
      </c>
      <c r="DP116" s="19" t="s">
        <v>54</v>
      </c>
      <c r="DQ116" s="19" t="s">
        <v>49</v>
      </c>
      <c r="DR116" s="117" t="s">
        <v>54</v>
      </c>
      <c r="DS116" s="19" t="s">
        <v>54</v>
      </c>
      <c r="DT116" s="19" t="s">
        <v>54</v>
      </c>
      <c r="DU116" s="19" t="s">
        <v>54</v>
      </c>
      <c r="DV116" s="19" t="s">
        <v>54</v>
      </c>
      <c r="DW116" s="19" t="s">
        <v>50</v>
      </c>
      <c r="DX116" s="117" t="s">
        <v>54</v>
      </c>
      <c r="DY116" s="19" t="s">
        <v>54</v>
      </c>
      <c r="DZ116" s="19" t="s">
        <v>54</v>
      </c>
      <c r="EA116" s="19" t="s">
        <v>54</v>
      </c>
      <c r="EB116" s="19"/>
      <c r="EQ116" s="19" t="s">
        <v>54</v>
      </c>
      <c r="ER116" s="19" t="s">
        <v>54</v>
      </c>
      <c r="ES116" s="19" t="s">
        <v>54</v>
      </c>
      <c r="ET116" s="19" t="s">
        <v>54</v>
      </c>
      <c r="EU116" s="19" t="s">
        <v>54</v>
      </c>
      <c r="EV116" s="19" t="s">
        <v>54</v>
      </c>
      <c r="EW116" s="19" t="s">
        <v>49</v>
      </c>
      <c r="EX116" s="121" t="s">
        <v>54</v>
      </c>
    </row>
    <row r="117" spans="1:154" x14ac:dyDescent="0.25">
      <c r="A117" s="50" t="s">
        <v>62</v>
      </c>
      <c r="C117" s="4" t="s">
        <v>7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97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8"/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1</v>
      </c>
      <c r="AM117" s="4">
        <v>1</v>
      </c>
      <c r="AN117" s="4">
        <v>1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1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1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97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129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  <c r="DO117" s="4">
        <v>1</v>
      </c>
      <c r="DP117" s="4">
        <v>1</v>
      </c>
      <c r="DQ117" s="4">
        <v>1</v>
      </c>
      <c r="DR117" s="4">
        <v>1</v>
      </c>
      <c r="DS117" s="4">
        <v>1</v>
      </c>
      <c r="DT117" s="4">
        <v>1</v>
      </c>
      <c r="DU117" s="4">
        <v>1</v>
      </c>
      <c r="DV117" s="4">
        <v>1</v>
      </c>
      <c r="DW117" s="4">
        <v>1</v>
      </c>
      <c r="DX117" s="4">
        <v>1</v>
      </c>
      <c r="DY117" s="4">
        <v>1</v>
      </c>
      <c r="DZ117" s="4">
        <v>1</v>
      </c>
      <c r="EA117" s="4">
        <v>1</v>
      </c>
      <c r="EC117" s="4">
        <f>SUM(J117:EB117)</f>
        <v>121</v>
      </c>
      <c r="EQ117" s="4">
        <v>1</v>
      </c>
      <c r="ER117" s="4">
        <v>1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97">
        <v>1</v>
      </c>
    </row>
    <row r="118" spans="1:154" x14ac:dyDescent="0.25">
      <c r="A118" s="27" t="s">
        <v>4</v>
      </c>
      <c r="C118" s="4" t="s">
        <v>63</v>
      </c>
      <c r="P118" s="85" t="s">
        <v>277</v>
      </c>
      <c r="Q118" s="97"/>
      <c r="T118" s="85" t="s">
        <v>277</v>
      </c>
      <c r="V118" s="85" t="s">
        <v>277</v>
      </c>
      <c r="AC118" s="48"/>
      <c r="AV118" s="85" t="s">
        <v>277</v>
      </c>
      <c r="BK118" s="85" t="s">
        <v>277</v>
      </c>
      <c r="BN118" s="85" t="s">
        <v>277</v>
      </c>
      <c r="BO118" s="85" t="s">
        <v>277</v>
      </c>
      <c r="BV118" s="85" t="s">
        <v>277</v>
      </c>
      <c r="BX118" s="85" t="s">
        <v>277</v>
      </c>
      <c r="BY118" s="85" t="s">
        <v>277</v>
      </c>
      <c r="BZ118" s="85" t="s">
        <v>277</v>
      </c>
      <c r="CG118" s="85" t="s">
        <v>277</v>
      </c>
      <c r="CK118" s="85" t="s">
        <v>361</v>
      </c>
      <c r="CU118" s="85" t="s">
        <v>361</v>
      </c>
      <c r="EX118" s="97"/>
    </row>
    <row r="119" spans="1:154" x14ac:dyDescent="0.25">
      <c r="A119" s="51" t="s">
        <v>390</v>
      </c>
      <c r="C119" s="4" t="s">
        <v>392</v>
      </c>
      <c r="Q119" s="97"/>
      <c r="AC119" s="48"/>
      <c r="BN119" s="97"/>
      <c r="EX119" s="97"/>
    </row>
    <row r="120" spans="1:154" x14ac:dyDescent="0.25">
      <c r="Q120" s="97"/>
      <c r="AC120" s="48"/>
      <c r="BN120" s="97"/>
      <c r="EX120" s="97"/>
    </row>
    <row r="121" spans="1:154" x14ac:dyDescent="0.25">
      <c r="Q121" s="97"/>
      <c r="AC121" s="48"/>
      <c r="BN121" s="97"/>
      <c r="EX121" s="97"/>
    </row>
    <row r="122" spans="1:154" x14ac:dyDescent="0.25">
      <c r="A122" s="87"/>
      <c r="B122" s="88">
        <v>42972</v>
      </c>
      <c r="C122" s="89" t="s">
        <v>280</v>
      </c>
      <c r="D122" s="89"/>
      <c r="E122" s="90"/>
      <c r="F122" s="91" t="s">
        <v>34</v>
      </c>
      <c r="G122" s="91" t="s">
        <v>239</v>
      </c>
      <c r="H122" s="92">
        <v>0</v>
      </c>
      <c r="I122" s="93">
        <v>0</v>
      </c>
      <c r="J122" s="94"/>
      <c r="K122" s="94"/>
      <c r="L122" s="94"/>
      <c r="M122" s="94"/>
      <c r="N122" s="94"/>
      <c r="O122" s="94"/>
      <c r="P122" s="94">
        <v>1</v>
      </c>
      <c r="Q122" s="94"/>
      <c r="R122" s="94"/>
      <c r="S122" s="94"/>
      <c r="T122" s="94">
        <v>1</v>
      </c>
      <c r="U122" s="94"/>
      <c r="V122" s="94"/>
      <c r="W122" s="94"/>
      <c r="X122" s="94"/>
      <c r="Y122" s="95"/>
      <c r="Z122" s="94"/>
      <c r="AA122" s="94"/>
      <c r="AB122" s="94"/>
      <c r="AC122" s="48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>
        <v>1</v>
      </c>
      <c r="AO122" s="96"/>
      <c r="AP122" s="96"/>
      <c r="AQ122" s="96"/>
      <c r="AR122" s="96"/>
      <c r="AS122" s="96"/>
      <c r="AT122" s="96"/>
      <c r="AU122" s="96"/>
      <c r="AV122" s="96"/>
      <c r="AW122" s="96"/>
      <c r="AX122" s="96">
        <v>1</v>
      </c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>
        <v>1</v>
      </c>
      <c r="CD122" s="96"/>
      <c r="CE122" s="96"/>
      <c r="CF122" s="96"/>
      <c r="CG122" s="130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8"/>
      <c r="CT122" s="99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8"/>
      <c r="DF122" s="96"/>
      <c r="DG122" s="96"/>
      <c r="DH122" s="96"/>
      <c r="DI122" s="98"/>
      <c r="DJ122" s="96"/>
      <c r="DK122" s="286" t="s">
        <v>390</v>
      </c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Q122" s="96"/>
      <c r="ER122" s="96"/>
      <c r="ES122" s="96"/>
      <c r="ET122" s="96"/>
      <c r="EU122" s="96"/>
      <c r="EV122" s="96"/>
      <c r="EW122" s="96"/>
      <c r="EX122" s="96"/>
    </row>
    <row r="123" spans="1:154" x14ac:dyDescent="0.25">
      <c r="A123" s="100"/>
      <c r="B123" s="101">
        <v>42973</v>
      </c>
      <c r="C123" s="102" t="s">
        <v>280</v>
      </c>
      <c r="D123" s="102"/>
      <c r="E123" s="103"/>
      <c r="F123" s="104" t="s">
        <v>34</v>
      </c>
      <c r="G123" s="104" t="s">
        <v>281</v>
      </c>
      <c r="H123" s="105">
        <v>0</v>
      </c>
      <c r="I123" s="106">
        <v>0</v>
      </c>
      <c r="J123" s="107"/>
      <c r="K123" s="107"/>
      <c r="L123" s="107"/>
      <c r="M123" s="107"/>
      <c r="N123" s="107"/>
      <c r="O123" s="107"/>
      <c r="P123" s="107">
        <v>1</v>
      </c>
      <c r="Q123" s="107"/>
      <c r="R123" s="107"/>
      <c r="S123" s="107"/>
      <c r="T123" s="107">
        <v>1</v>
      </c>
      <c r="U123" s="107"/>
      <c r="V123" s="107"/>
      <c r="W123" s="107"/>
      <c r="X123" s="107"/>
      <c r="Y123" s="108"/>
      <c r="Z123" s="107"/>
      <c r="AA123" s="107"/>
      <c r="AB123" s="107"/>
      <c r="AC123" s="48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>
        <v>1</v>
      </c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>
        <v>1</v>
      </c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>
        <v>1</v>
      </c>
      <c r="CD123" s="107"/>
      <c r="CE123" s="107"/>
      <c r="CF123" s="107"/>
      <c r="CG123" s="131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9"/>
      <c r="CT123" s="108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9"/>
      <c r="DF123" s="107"/>
      <c r="DG123" s="107"/>
      <c r="DH123" s="107"/>
      <c r="DI123" s="109"/>
      <c r="DJ123" s="107"/>
      <c r="DK123" s="286" t="s">
        <v>390</v>
      </c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Q123" s="107"/>
      <c r="ER123" s="107"/>
      <c r="ES123" s="107"/>
      <c r="ET123" s="107"/>
      <c r="EU123" s="107"/>
      <c r="EV123" s="107"/>
      <c r="EW123" s="107"/>
      <c r="EX123" s="107"/>
    </row>
    <row r="124" spans="1:154" x14ac:dyDescent="0.25">
      <c r="AC124" s="48"/>
    </row>
    <row r="125" spans="1:154" ht="18" customHeight="1" x14ac:dyDescent="0.25">
      <c r="A125" s="8"/>
      <c r="B125" s="41">
        <v>43028</v>
      </c>
      <c r="C125" s="81" t="s">
        <v>289</v>
      </c>
      <c r="D125" s="153"/>
      <c r="E125" s="15">
        <v>17</v>
      </c>
      <c r="F125" s="2" t="s">
        <v>39</v>
      </c>
      <c r="G125" s="14" t="s">
        <v>239</v>
      </c>
      <c r="H125" s="12">
        <v>2</v>
      </c>
      <c r="I125" s="19">
        <f>COUNTIF(J125:EB125,"AP")+COUNTIF(J125:EB125,"AD")+COUNTIF(J125:EB125,"AA")</f>
        <v>0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48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28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4"/>
      <c r="ED125" s="5">
        <f t="shared" ref="ED125:ED126" si="55">SUM(EE125,EF125,EG125)</f>
        <v>0</v>
      </c>
      <c r="EE125" s="5">
        <f>COUNTIF(J125:EB125,"AD")</f>
        <v>0</v>
      </c>
      <c r="EF125" s="5">
        <f>COUNTIF(J125:EB125,"AP")</f>
        <v>0</v>
      </c>
      <c r="EG125" s="5">
        <f t="shared" ref="EG125:EI126" si="56">COUNTIF(J125:EB125,"AA")</f>
        <v>0</v>
      </c>
      <c r="EH125" s="5">
        <f t="shared" si="56"/>
        <v>0</v>
      </c>
      <c r="EI125" s="5">
        <f t="shared" si="56"/>
        <v>0</v>
      </c>
      <c r="EQ125" s="115"/>
      <c r="ER125" s="115"/>
      <c r="ES125" s="115"/>
      <c r="ET125" s="115"/>
      <c r="EU125" s="115"/>
      <c r="EV125" s="115"/>
      <c r="EW125" s="115"/>
      <c r="EX125" s="115"/>
    </row>
    <row r="126" spans="1:154" ht="18" customHeight="1" x14ac:dyDescent="0.25">
      <c r="A126" s="8"/>
      <c r="B126" s="41">
        <v>43036</v>
      </c>
      <c r="C126" s="81" t="s">
        <v>290</v>
      </c>
      <c r="D126" s="153"/>
      <c r="E126" s="15">
        <v>17</v>
      </c>
      <c r="F126" s="18" t="s">
        <v>23</v>
      </c>
      <c r="G126" s="14" t="s">
        <v>233</v>
      </c>
      <c r="H126" s="12">
        <v>3</v>
      </c>
      <c r="I126" s="19">
        <f>COUNTIF(J126:EB126,"AP")+COUNTIF(J126:EB126,"AD")+COUNTIF(J126:EB126,"AA")</f>
        <v>1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48"/>
      <c r="AD126" s="115"/>
      <c r="AE126" s="115"/>
      <c r="AF126" s="115"/>
      <c r="AG126" s="115"/>
      <c r="AH126" s="115"/>
      <c r="AI126" s="115" t="s">
        <v>390</v>
      </c>
      <c r="AJ126" s="115" t="s">
        <v>62</v>
      </c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28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4"/>
      <c r="ED126" s="5">
        <f t="shared" si="55"/>
        <v>1</v>
      </c>
      <c r="EE126" s="5">
        <f>COUNTIF(J126:EB126,"AD")</f>
        <v>0</v>
      </c>
      <c r="EF126" s="5">
        <f>COUNTIF(J126:EB126,"AP")</f>
        <v>0</v>
      </c>
      <c r="EG126" s="5">
        <f t="shared" si="56"/>
        <v>1</v>
      </c>
      <c r="EH126" s="5">
        <f t="shared" si="56"/>
        <v>1</v>
      </c>
      <c r="EI126" s="5">
        <f t="shared" si="56"/>
        <v>1</v>
      </c>
      <c r="EQ126" s="115"/>
      <c r="ER126" s="115"/>
      <c r="ES126" s="115"/>
      <c r="ET126" s="115"/>
      <c r="EU126" s="115"/>
      <c r="EV126" s="115"/>
      <c r="EW126" s="115"/>
      <c r="EX126" s="115"/>
    </row>
    <row r="129" spans="6:11" x14ac:dyDescent="0.25">
      <c r="F129" s="201"/>
      <c r="G129" s="328"/>
      <c r="H129" s="328"/>
      <c r="I129" s="328"/>
      <c r="J129" s="328"/>
      <c r="K129" s="328"/>
    </row>
    <row r="130" spans="6:11" x14ac:dyDescent="0.25">
      <c r="F130" s="201"/>
      <c r="G130" s="201"/>
    </row>
    <row r="131" spans="6:11" x14ac:dyDescent="0.25">
      <c r="F131" s="336"/>
      <c r="G131" s="336"/>
    </row>
    <row r="132" spans="6:11" x14ac:dyDescent="0.25">
      <c r="F132" s="201"/>
      <c r="G132" s="201"/>
    </row>
    <row r="142" spans="6:11" x14ac:dyDescent="0.25">
      <c r="H142" s="7"/>
    </row>
    <row r="143" spans="6:11" x14ac:dyDescent="0.25">
      <c r="H143" s="7"/>
    </row>
  </sheetData>
  <sheetProtection algorithmName="SHA-512" hashValue="ZK0IEcWRMXEB2+UHWJbHwHwVDgx/Ze0xGwHGEd7e2C8uLy1KFZ46ESAcx5/ASRArojgPuxjv+hjMje6a+I2f0A==" saltValue="K1PVgDMXmULrHth/JmJFOQ==" spinCount="100000" sheet="1" objects="1" scenarios="1"/>
  <sortState columnSort="1" ref="I1:CK4">
    <sortCondition ref="I4:CK4" customList="N3,PN1,PN2,JAN,HNC,R1,R2,R3"/>
    <sortCondition ref="I2:CK2"/>
  </sortState>
  <mergeCells count="13">
    <mergeCell ref="F131:G131"/>
    <mergeCell ref="I1:I4"/>
    <mergeCell ref="B1:B4"/>
    <mergeCell ref="C1:C4"/>
    <mergeCell ref="F1:F4"/>
    <mergeCell ref="G1:G4"/>
    <mergeCell ref="H1:H4"/>
    <mergeCell ref="A111:H111"/>
    <mergeCell ref="A109:G109"/>
    <mergeCell ref="A110:H110"/>
    <mergeCell ref="A1:A4"/>
    <mergeCell ref="E1:E4"/>
    <mergeCell ref="D1:D4"/>
  </mergeCells>
  <conditionalFormatting sqref="Y125:Y126 CH125:DB126 AD125:AU126 EQ125:EX126 AW125:CF126 DD125:EB126">
    <cfRule type="cellIs" dxfId="1603" priority="6726" stopIfTrue="1" operator="equal">
      <formula>"D"</formula>
    </cfRule>
    <cfRule type="cellIs" dxfId="1602" priority="6731" operator="equal">
      <formula>"R"</formula>
    </cfRule>
    <cfRule type="cellIs" dxfId="1601" priority="6732" operator="equal">
      <formula>"AA"</formula>
    </cfRule>
    <cfRule type="cellIs" dxfId="1600" priority="6733" operator="equal">
      <formula>"AD"</formula>
    </cfRule>
  </conditionalFormatting>
  <conditionalFormatting sqref="Y125:Y126 CH125:DB126 AD125:AU126 EQ125:EX126 AW125:CF126 DD125:EB126">
    <cfRule type="cellIs" dxfId="1599" priority="6734" operator="equal">
      <formula>"AP"</formula>
    </cfRule>
  </conditionalFormatting>
  <conditionalFormatting sqref="E1:E4 F2:I3 E112:E121 E124 E6:E12 A2:D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8" priority="6719" operator="equal">
      <formula>33</formula>
    </cfRule>
  </conditionalFormatting>
  <conditionalFormatting sqref="E1:E4 F2:I3 E112:E121 E124 E6:E12 A2:D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7" priority="6718" operator="equal">
      <formula>24</formula>
    </cfRule>
  </conditionalFormatting>
  <conditionalFormatting sqref="E1:E4 F2:I3 E112:E121 E124 E6:E12 A2:D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6" priority="6717" operator="equal">
      <formula>40</formula>
    </cfRule>
  </conditionalFormatting>
  <conditionalFormatting sqref="E1:E4 F2:I3 E112:E121 E124 E6:E12 A2:D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5" priority="6716" operator="equal">
      <formula>64</formula>
    </cfRule>
  </conditionalFormatting>
  <conditionalFormatting sqref="E1:E4 F2:I3 E112:E121 E124 E6:E12 A2:D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4" priority="6715" operator="equal">
      <formula>47</formula>
    </cfRule>
  </conditionalFormatting>
  <conditionalFormatting sqref="E1 E4 E112:E121 E124 E6:E12 A2:I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93" priority="6714" operator="equal">
      <formula>17</formula>
    </cfRule>
  </conditionalFormatting>
  <conditionalFormatting sqref="E112:E121 E124 E6:E12 A1:I4 AG1:AH1 AG113:AH116 AM113:AM116 AM1 AZ1:BM1 BJ113:BM116 E36:E40 E21:E22 DF1 DF113:DF116 E14:E19 E24:E34 E83:E106 EB113:EB116 E68:E81 E50:E65 AC112 EX1:XFD4 CH113:CJ116 BW1:CC1 EJ1:EP4 BW113:CC116 ER113:EU116 ER1:ER4 E108 EB1:EG1 E42:E48 E127:E1048576 EB3:EG4 EC2:EG2 BW3:CC4 DF3:DF4 AM3:AM4 AG3:AH4 AZ3:BM4">
    <cfRule type="cellIs" dxfId="1592" priority="6713" operator="equal">
      <formula>16</formula>
    </cfRule>
  </conditionalFormatting>
  <conditionalFormatting sqref="E112:E121 E124 E6:E12 A1:I4 AG1:AH1 AG113:AH116 AM113:AM116 AM1 AZ1:BM1 BJ113:BM116 E36:E40 E21:E22 DF1 DF113:DF116 E14:E19 E24:E34 E83:E106 EB113:EB116 E68:E81 E50:E65 AC112 EX1:XFD4 CH113:CJ116 BW1:CC1 EJ1:EP4 BW113:CC116 ER113:EU116 ER1:ER4 E108 EB1:EG1 E42:E48 E127:E1048576 EB3:EG4 EC2:EG2 BW3:CC4 DF3:DF4 AM3:AM4 AG3:AH4 AZ3:BM4">
    <cfRule type="cellIs" dxfId="1591" priority="6712" operator="equal">
      <formula>79</formula>
    </cfRule>
  </conditionalFormatting>
  <conditionalFormatting sqref="E112:E121 E124 E6:E12 A1:I4 AG1:AH1 AG113:AH116 AM113:AM116 AM1 AZ1:BM1 BJ113:BM116 E36:E40 E21:E22 DF1 DF113:DF116 E14:E19 E24:E34 E83:E106 EB113:EB116 E68:E81 E50:E65 AC112 EX1:XFD4 CH113:CJ116 BW1:CC1 EJ1:EP4 BW113:CC116 ER113:EU116 ER1:ER4 E108 EB1:EG1 E42:E48 E127:E1048576 EB3:EG4 EC2:EG2 BW3:CC4 DF3:DF4 AM3:AM4 AG3:AH4 AZ3:BM4">
    <cfRule type="cellIs" dxfId="1590" priority="6711" operator="equal">
      <formula>86</formula>
    </cfRule>
  </conditionalFormatting>
  <conditionalFormatting sqref="E1 E4 E112:E121 E124 E6:E12 A2:I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89" priority="6710" operator="equal">
      <formula>19</formula>
    </cfRule>
  </conditionalFormatting>
  <conditionalFormatting sqref="E1 E4 E112:E121 E124 E6:E12 A2:I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88" priority="6709" operator="equal">
      <formula>23</formula>
    </cfRule>
  </conditionalFormatting>
  <conditionalFormatting sqref="E1 E4 E112:E121 E124 E6:E12 A2:I3 AG3:AH3 AG114:AH115 AM114:AM115 AM3 AZ3:BM3 BJ114:BM115 E36:E40 E21:E22 DF3 DF114:DF115 E14:E19 E24:E34 E83:E106 EB114:EB115 E68:E81 E50:E65 EX2:XFD3 CH114:CJ115 BW3:CC3 EJ2:EP3 BW114:CC115 ER114:EU115 ER2:ER3 E108 EB3:EG3 E42:E48 E127:E1048576 EC2:EG2">
    <cfRule type="cellIs" dxfId="1587" priority="6708" operator="equal">
      <formula>87</formula>
    </cfRule>
  </conditionalFormatting>
  <conditionalFormatting sqref="E5">
    <cfRule type="cellIs" dxfId="1586" priority="6610" operator="equal">
      <formula>33</formula>
    </cfRule>
  </conditionalFormatting>
  <conditionalFormatting sqref="E5">
    <cfRule type="cellIs" dxfId="1585" priority="6609" operator="equal">
      <formula>24</formula>
    </cfRule>
  </conditionalFormatting>
  <conditionalFormatting sqref="E5">
    <cfRule type="cellIs" dxfId="1584" priority="6608" operator="equal">
      <formula>40</formula>
    </cfRule>
  </conditionalFormatting>
  <conditionalFormatting sqref="E5">
    <cfRule type="cellIs" dxfId="1583" priority="6607" operator="equal">
      <formula>64</formula>
    </cfRule>
  </conditionalFormatting>
  <conditionalFormatting sqref="E5">
    <cfRule type="cellIs" dxfId="1582" priority="6606" operator="equal">
      <formula>47</formula>
    </cfRule>
  </conditionalFormatting>
  <conditionalFormatting sqref="E5">
    <cfRule type="cellIs" dxfId="1581" priority="6605" operator="equal">
      <formula>17</formula>
    </cfRule>
  </conditionalFormatting>
  <conditionalFormatting sqref="E5">
    <cfRule type="cellIs" dxfId="1580" priority="6604" operator="equal">
      <formula>16</formula>
    </cfRule>
  </conditionalFormatting>
  <conditionalFormatting sqref="E5">
    <cfRule type="cellIs" dxfId="1579" priority="6603" operator="equal">
      <formula>79</formula>
    </cfRule>
  </conditionalFormatting>
  <conditionalFormatting sqref="E5">
    <cfRule type="cellIs" dxfId="1578" priority="6602" operator="equal">
      <formula>86</formula>
    </cfRule>
  </conditionalFormatting>
  <conditionalFormatting sqref="E5">
    <cfRule type="cellIs" dxfId="1577" priority="6601" operator="equal">
      <formula>19</formula>
    </cfRule>
  </conditionalFormatting>
  <conditionalFormatting sqref="E5">
    <cfRule type="cellIs" dxfId="1576" priority="6600" operator="equal">
      <formula>23</formula>
    </cfRule>
  </conditionalFormatting>
  <conditionalFormatting sqref="E5">
    <cfRule type="cellIs" dxfId="1575" priority="6599" operator="equal">
      <formula>87</formula>
    </cfRule>
  </conditionalFormatting>
  <conditionalFormatting sqref="E20">
    <cfRule type="cellIs" dxfId="1574" priority="5656" operator="equal">
      <formula>33</formula>
    </cfRule>
  </conditionalFormatting>
  <conditionalFormatting sqref="E20">
    <cfRule type="cellIs" dxfId="1573" priority="5655" operator="equal">
      <formula>24</formula>
    </cfRule>
  </conditionalFormatting>
  <conditionalFormatting sqref="E20">
    <cfRule type="cellIs" dxfId="1572" priority="5654" operator="equal">
      <formula>40</formula>
    </cfRule>
  </conditionalFormatting>
  <conditionalFormatting sqref="E20">
    <cfRule type="cellIs" dxfId="1571" priority="5653" operator="equal">
      <formula>64</formula>
    </cfRule>
  </conditionalFormatting>
  <conditionalFormatting sqref="E20">
    <cfRule type="cellIs" dxfId="1570" priority="5652" operator="equal">
      <formula>47</formula>
    </cfRule>
  </conditionalFormatting>
  <conditionalFormatting sqref="E20">
    <cfRule type="cellIs" dxfId="1569" priority="5651" operator="equal">
      <formula>17</formula>
    </cfRule>
  </conditionalFormatting>
  <conditionalFormatting sqref="E20">
    <cfRule type="cellIs" dxfId="1568" priority="5650" operator="equal">
      <formula>16</formula>
    </cfRule>
  </conditionalFormatting>
  <conditionalFormatting sqref="E20">
    <cfRule type="cellIs" dxfId="1567" priority="5649" operator="equal">
      <formula>79</formula>
    </cfRule>
  </conditionalFormatting>
  <conditionalFormatting sqref="E20">
    <cfRule type="cellIs" dxfId="1566" priority="5648" operator="equal">
      <formula>86</formula>
    </cfRule>
  </conditionalFormatting>
  <conditionalFormatting sqref="E20">
    <cfRule type="cellIs" dxfId="1565" priority="5647" operator="equal">
      <formula>19</formula>
    </cfRule>
  </conditionalFormatting>
  <conditionalFormatting sqref="E20">
    <cfRule type="cellIs" dxfId="1564" priority="5646" operator="equal">
      <formula>23</formula>
    </cfRule>
  </conditionalFormatting>
  <conditionalFormatting sqref="E20">
    <cfRule type="cellIs" dxfId="1563" priority="5645" operator="equal">
      <formula>87</formula>
    </cfRule>
  </conditionalFormatting>
  <conditionalFormatting sqref="E49">
    <cfRule type="cellIs" dxfId="1562" priority="5388" operator="equal">
      <formula>33</formula>
    </cfRule>
  </conditionalFormatting>
  <conditionalFormatting sqref="E49">
    <cfRule type="cellIs" dxfId="1561" priority="5387" operator="equal">
      <formula>24</formula>
    </cfRule>
  </conditionalFormatting>
  <conditionalFormatting sqref="E49">
    <cfRule type="cellIs" dxfId="1560" priority="5386" operator="equal">
      <formula>40</formula>
    </cfRule>
  </conditionalFormatting>
  <conditionalFormatting sqref="E49">
    <cfRule type="cellIs" dxfId="1559" priority="5385" operator="equal">
      <formula>64</formula>
    </cfRule>
  </conditionalFormatting>
  <conditionalFormatting sqref="E49">
    <cfRule type="cellIs" dxfId="1558" priority="5384" operator="equal">
      <formula>47</formula>
    </cfRule>
  </conditionalFormatting>
  <conditionalFormatting sqref="E49">
    <cfRule type="cellIs" dxfId="1557" priority="5383" operator="equal">
      <formula>17</formula>
    </cfRule>
  </conditionalFormatting>
  <conditionalFormatting sqref="E49">
    <cfRule type="cellIs" dxfId="1556" priority="5382" operator="equal">
      <formula>16</formula>
    </cfRule>
  </conditionalFormatting>
  <conditionalFormatting sqref="E49">
    <cfRule type="cellIs" dxfId="1555" priority="5381" operator="equal">
      <formula>79</formula>
    </cfRule>
  </conditionalFormatting>
  <conditionalFormatting sqref="E49">
    <cfRule type="cellIs" dxfId="1554" priority="5380" operator="equal">
      <formula>86</formula>
    </cfRule>
  </conditionalFormatting>
  <conditionalFormatting sqref="E49">
    <cfRule type="cellIs" dxfId="1553" priority="5379" operator="equal">
      <formula>19</formula>
    </cfRule>
  </conditionalFormatting>
  <conditionalFormatting sqref="E49">
    <cfRule type="cellIs" dxfId="1552" priority="5378" operator="equal">
      <formula>23</formula>
    </cfRule>
  </conditionalFormatting>
  <conditionalFormatting sqref="E49">
    <cfRule type="cellIs" dxfId="1551" priority="5377" operator="equal">
      <formula>87</formula>
    </cfRule>
  </conditionalFormatting>
  <conditionalFormatting sqref="E125">
    <cfRule type="cellIs" dxfId="1550" priority="5321" operator="equal">
      <formula>33</formula>
    </cfRule>
  </conditionalFormatting>
  <conditionalFormatting sqref="E125">
    <cfRule type="cellIs" dxfId="1549" priority="5320" operator="equal">
      <formula>24</formula>
    </cfRule>
  </conditionalFormatting>
  <conditionalFormatting sqref="E125">
    <cfRule type="cellIs" dxfId="1548" priority="5319" operator="equal">
      <formula>40</formula>
    </cfRule>
  </conditionalFormatting>
  <conditionalFormatting sqref="E125">
    <cfRule type="cellIs" dxfId="1547" priority="5318" operator="equal">
      <formula>64</formula>
    </cfRule>
  </conditionalFormatting>
  <conditionalFormatting sqref="E125">
    <cfRule type="cellIs" dxfId="1546" priority="5317" operator="equal">
      <formula>47</formula>
    </cfRule>
  </conditionalFormatting>
  <conditionalFormatting sqref="E125">
    <cfRule type="cellIs" dxfId="1545" priority="5316" operator="equal">
      <formula>17</formula>
    </cfRule>
  </conditionalFormatting>
  <conditionalFormatting sqref="E125">
    <cfRule type="cellIs" dxfId="1544" priority="5315" operator="equal">
      <formula>16</formula>
    </cfRule>
  </conditionalFormatting>
  <conditionalFormatting sqref="E125">
    <cfRule type="cellIs" dxfId="1543" priority="5314" operator="equal">
      <formula>79</formula>
    </cfRule>
  </conditionalFormatting>
  <conditionalFormatting sqref="E125">
    <cfRule type="cellIs" dxfId="1542" priority="5313" operator="equal">
      <formula>86</formula>
    </cfRule>
  </conditionalFormatting>
  <conditionalFormatting sqref="E125">
    <cfRule type="cellIs" dxfId="1541" priority="5312" operator="equal">
      <formula>19</formula>
    </cfRule>
  </conditionalFormatting>
  <conditionalFormatting sqref="E125">
    <cfRule type="cellIs" dxfId="1540" priority="5311" operator="equal">
      <formula>23</formula>
    </cfRule>
  </conditionalFormatting>
  <conditionalFormatting sqref="E125">
    <cfRule type="cellIs" dxfId="1539" priority="5310" operator="equal">
      <formula>87</formula>
    </cfRule>
  </conditionalFormatting>
  <conditionalFormatting sqref="E126">
    <cfRule type="cellIs" dxfId="1538" priority="5254" operator="equal">
      <formula>33</formula>
    </cfRule>
  </conditionalFormatting>
  <conditionalFormatting sqref="E126">
    <cfRule type="cellIs" dxfId="1537" priority="5253" operator="equal">
      <formula>24</formula>
    </cfRule>
  </conditionalFormatting>
  <conditionalFormatting sqref="E126">
    <cfRule type="cellIs" dxfId="1536" priority="5252" operator="equal">
      <formula>40</formula>
    </cfRule>
  </conditionalFormatting>
  <conditionalFormatting sqref="E126">
    <cfRule type="cellIs" dxfId="1535" priority="5251" operator="equal">
      <formula>64</formula>
    </cfRule>
  </conditionalFormatting>
  <conditionalFormatting sqref="E126">
    <cfRule type="cellIs" dxfId="1534" priority="5250" operator="equal">
      <formula>47</formula>
    </cfRule>
  </conditionalFormatting>
  <conditionalFormatting sqref="E126">
    <cfRule type="cellIs" dxfId="1533" priority="5249" operator="equal">
      <formula>17</formula>
    </cfRule>
  </conditionalFormatting>
  <conditionalFormatting sqref="E126">
    <cfRule type="cellIs" dxfId="1532" priority="5248" operator="equal">
      <formula>16</formula>
    </cfRule>
  </conditionalFormatting>
  <conditionalFormatting sqref="E126">
    <cfRule type="cellIs" dxfId="1531" priority="5247" operator="equal">
      <formula>79</formula>
    </cfRule>
  </conditionalFormatting>
  <conditionalFormatting sqref="E126">
    <cfRule type="cellIs" dxfId="1530" priority="5246" operator="equal">
      <formula>86</formula>
    </cfRule>
  </conditionalFormatting>
  <conditionalFormatting sqref="E126">
    <cfRule type="cellIs" dxfId="1529" priority="5245" operator="equal">
      <formula>19</formula>
    </cfRule>
  </conditionalFormatting>
  <conditionalFormatting sqref="E126">
    <cfRule type="cellIs" dxfId="1528" priority="5244" operator="equal">
      <formula>23</formula>
    </cfRule>
  </conditionalFormatting>
  <conditionalFormatting sqref="E126">
    <cfRule type="cellIs" dxfId="1527" priority="5243" operator="equal">
      <formula>87</formula>
    </cfRule>
  </conditionalFormatting>
  <conditionalFormatting sqref="J3:P3 S3 U3:X3 U114:X115 AA114:AA115 AA3 AC3:AF3 AC114:AF115">
    <cfRule type="cellIs" dxfId="1526" priority="3800" operator="equal">
      <formula>33</formula>
    </cfRule>
  </conditionalFormatting>
  <conditionalFormatting sqref="J3:P3 S3 U3:X3 U114:X115 AA114:AA115 AA3 AC3:AF3 AC114:AF115">
    <cfRule type="cellIs" dxfId="1525" priority="3799" operator="equal">
      <formula>24</formula>
    </cfRule>
  </conditionalFormatting>
  <conditionalFormatting sqref="J3:P3 S3 U3:X3 U114:X115 AA114:AA115 AA3 AC3:AF3 AC114:AF115">
    <cfRule type="cellIs" dxfId="1524" priority="3798" operator="equal">
      <formula>40</formula>
    </cfRule>
  </conditionalFormatting>
  <conditionalFormatting sqref="J3:P3 S3 U3:X3 U114:X115 AA114:AA115 AA3 AC3:AF3 AC114:AF115">
    <cfRule type="cellIs" dxfId="1523" priority="3797" operator="equal">
      <formula>64</formula>
    </cfRule>
  </conditionalFormatting>
  <conditionalFormatting sqref="J3:P3 S3 U3:X3 U114:X115 AA114:AA115 AA3 AC3:AF3 AC114:AF115">
    <cfRule type="cellIs" dxfId="1522" priority="3796" operator="equal">
      <formula>47</formula>
    </cfRule>
  </conditionalFormatting>
  <conditionalFormatting sqref="S3 U3:X3 U114:X115 J3:P3 AA114:AA115 AA3 AC3:AF3 AC114:AF115">
    <cfRule type="cellIs" dxfId="1521" priority="3795" operator="equal">
      <formula>17</formula>
    </cfRule>
  </conditionalFormatting>
  <conditionalFormatting sqref="S1 U1:X1 U113:X116 J1:P1 AA113:AA116 AA1 AC1:AF1 AC113:AF116 AC117:AC126 AC3:AF4 AA3:AA4 J3:P4 U3:X4 S3:S4">
    <cfRule type="cellIs" dxfId="1520" priority="3794" operator="equal">
      <formula>16</formula>
    </cfRule>
  </conditionalFormatting>
  <conditionalFormatting sqref="S1 U1:X1 U113:X116 J1:P1 AA113:AA116 AA1 AC1:AF1 AC113:AF116 AC117:AC126 AC3:AF4 AA3:AA4 J3:P4 U3:X4 S3:S4">
    <cfRule type="cellIs" dxfId="1519" priority="3793" operator="equal">
      <formula>79</formula>
    </cfRule>
  </conditionalFormatting>
  <conditionalFormatting sqref="S1 U1:X1 U113:X116 J1:P1 AA113:AA116 AA1 AC1:AF1 AC113:AF116 AC117:AC126 AC3:AF4 AA3:AA4 J3:P4 U3:X4 S3:S4">
    <cfRule type="cellIs" dxfId="1518" priority="3792" operator="equal">
      <formula>86</formula>
    </cfRule>
  </conditionalFormatting>
  <conditionalFormatting sqref="S3 U3:X3 U114:X115 J3:P3 AA114:AA115 AA3 AC3:AF3 AC114:AF115">
    <cfRule type="cellIs" dxfId="1517" priority="3791" operator="equal">
      <formula>19</formula>
    </cfRule>
  </conditionalFormatting>
  <conditionalFormatting sqref="S3 U3:X3 U114:X115 J3:P3 AA114:AA115 AA3 AC3:AF3 AC114:AF115">
    <cfRule type="cellIs" dxfId="1516" priority="3790" operator="equal">
      <formula>23</formula>
    </cfRule>
  </conditionalFormatting>
  <conditionalFormatting sqref="S3 U3:X3 U114:X115 J3:P3 AA114:AA115 AA3 AC3:AF3 AC114:AF115">
    <cfRule type="cellIs" dxfId="1515" priority="3789" operator="equal">
      <formula>87</formula>
    </cfRule>
  </conditionalFormatting>
  <conditionalFormatting sqref="A111:I111 AD111:AU111 AW111:DB111 DD111:XFD111">
    <cfRule type="cellIs" dxfId="1514" priority="4789" operator="equal">
      <formula>"OK"</formula>
    </cfRule>
  </conditionalFormatting>
  <conditionalFormatting sqref="E82">
    <cfRule type="cellIs" dxfId="1513" priority="4736" operator="equal">
      <formula>33</formula>
    </cfRule>
  </conditionalFormatting>
  <conditionalFormatting sqref="E82">
    <cfRule type="cellIs" dxfId="1512" priority="4735" operator="equal">
      <formula>24</formula>
    </cfRule>
  </conditionalFormatting>
  <conditionalFormatting sqref="E82">
    <cfRule type="cellIs" dxfId="1511" priority="4734" operator="equal">
      <formula>40</formula>
    </cfRule>
  </conditionalFormatting>
  <conditionalFormatting sqref="E82">
    <cfRule type="cellIs" dxfId="1510" priority="4733" operator="equal">
      <formula>64</formula>
    </cfRule>
  </conditionalFormatting>
  <conditionalFormatting sqref="E82">
    <cfRule type="cellIs" dxfId="1509" priority="4732" operator="equal">
      <formula>47</formula>
    </cfRule>
  </conditionalFormatting>
  <conditionalFormatting sqref="E82">
    <cfRule type="cellIs" dxfId="1508" priority="4731" operator="equal">
      <formula>17</formula>
    </cfRule>
  </conditionalFormatting>
  <conditionalFormatting sqref="E82">
    <cfRule type="cellIs" dxfId="1507" priority="4730" operator="equal">
      <formula>16</formula>
    </cfRule>
  </conditionalFormatting>
  <conditionalFormatting sqref="E82">
    <cfRule type="cellIs" dxfId="1506" priority="4729" operator="equal">
      <formula>79</formula>
    </cfRule>
  </conditionalFormatting>
  <conditionalFormatting sqref="E82">
    <cfRule type="cellIs" dxfId="1505" priority="4728" operator="equal">
      <formula>86</formula>
    </cfRule>
  </conditionalFormatting>
  <conditionalFormatting sqref="E82">
    <cfRule type="cellIs" dxfId="1504" priority="4727" operator="equal">
      <formula>19</formula>
    </cfRule>
  </conditionalFormatting>
  <conditionalFormatting sqref="E82">
    <cfRule type="cellIs" dxfId="1503" priority="4726" operator="equal">
      <formula>23</formula>
    </cfRule>
  </conditionalFormatting>
  <conditionalFormatting sqref="E82">
    <cfRule type="cellIs" dxfId="1502" priority="4725" operator="equal">
      <formula>87</formula>
    </cfRule>
  </conditionalFormatting>
  <conditionalFormatting sqref="J126:Q126 AA126 S126:X126">
    <cfRule type="cellIs" dxfId="1501" priority="3694" operator="equal">
      <formula>"P"</formula>
    </cfRule>
    <cfRule type="cellIs" dxfId="1500" priority="3695" operator="equal">
      <formula>"R"</formula>
    </cfRule>
    <cfRule type="cellIs" dxfId="1499" priority="3696" operator="equal">
      <formula>"AA"</formula>
    </cfRule>
    <cfRule type="cellIs" dxfId="1498" priority="3697" operator="equal">
      <formula>"AD"</formula>
    </cfRule>
  </conditionalFormatting>
  <conditionalFormatting sqref="J126:Q126 AA126 S126:X126">
    <cfRule type="cellIs" dxfId="1497" priority="3698" operator="equal">
      <formula>"AP"</formula>
    </cfRule>
  </conditionalFormatting>
  <conditionalFormatting sqref="E106">
    <cfRule type="cellIs" dxfId="1496" priority="4654" operator="equal">
      <formula>33</formula>
    </cfRule>
  </conditionalFormatting>
  <conditionalFormatting sqref="E106">
    <cfRule type="cellIs" dxfId="1495" priority="4653" operator="equal">
      <formula>24</formula>
    </cfRule>
  </conditionalFormatting>
  <conditionalFormatting sqref="E106">
    <cfRule type="cellIs" dxfId="1494" priority="4652" operator="equal">
      <formula>40</formula>
    </cfRule>
  </conditionalFormatting>
  <conditionalFormatting sqref="E106">
    <cfRule type="cellIs" dxfId="1493" priority="4651" operator="equal">
      <formula>64</formula>
    </cfRule>
  </conditionalFormatting>
  <conditionalFormatting sqref="E106">
    <cfRule type="cellIs" dxfId="1492" priority="4650" operator="equal">
      <formula>47</formula>
    </cfRule>
  </conditionalFormatting>
  <conditionalFormatting sqref="E106">
    <cfRule type="cellIs" dxfId="1491" priority="4649" operator="equal">
      <formula>17</formula>
    </cfRule>
  </conditionalFormatting>
  <conditionalFormatting sqref="E106">
    <cfRule type="cellIs" dxfId="1490" priority="4648" operator="equal">
      <formula>16</formula>
    </cfRule>
  </conditionalFormatting>
  <conditionalFormatting sqref="E106">
    <cfRule type="cellIs" dxfId="1489" priority="4647" operator="equal">
      <formula>79</formula>
    </cfRule>
  </conditionalFormatting>
  <conditionalFormatting sqref="E106">
    <cfRule type="cellIs" dxfId="1488" priority="4646" operator="equal">
      <formula>86</formula>
    </cfRule>
  </conditionalFormatting>
  <conditionalFormatting sqref="E106">
    <cfRule type="cellIs" dxfId="1487" priority="4645" operator="equal">
      <formula>19</formula>
    </cfRule>
  </conditionalFormatting>
  <conditionalFormatting sqref="E106">
    <cfRule type="cellIs" dxfId="1486" priority="4644" operator="equal">
      <formula>23</formula>
    </cfRule>
  </conditionalFormatting>
  <conditionalFormatting sqref="E106">
    <cfRule type="cellIs" dxfId="1485" priority="4643" operator="equal">
      <formula>87</formula>
    </cfRule>
  </conditionalFormatting>
  <conditionalFormatting sqref="Z126">
    <cfRule type="cellIs" dxfId="1484" priority="3637" operator="equal">
      <formula>"P"</formula>
    </cfRule>
    <cfRule type="cellIs" dxfId="1483" priority="3638" operator="equal">
      <formula>"R"</formula>
    </cfRule>
    <cfRule type="cellIs" dxfId="1482" priority="3639" operator="equal">
      <formula>"AA"</formula>
    </cfRule>
    <cfRule type="cellIs" dxfId="1481" priority="3640" operator="equal">
      <formula>"AD"</formula>
    </cfRule>
  </conditionalFormatting>
  <conditionalFormatting sqref="Z126">
    <cfRule type="cellIs" dxfId="1480" priority="3641" operator="equal">
      <formula>"AP"</formula>
    </cfRule>
  </conditionalFormatting>
  <conditionalFormatting sqref="AB125">
    <cfRule type="cellIs" dxfId="1479" priority="3297" operator="equal">
      <formula>"P"</formula>
    </cfRule>
    <cfRule type="cellIs" dxfId="1478" priority="3298" operator="equal">
      <formula>"R"</formula>
    </cfRule>
    <cfRule type="cellIs" dxfId="1477" priority="3299" operator="equal">
      <formula>"AA"</formula>
    </cfRule>
    <cfRule type="cellIs" dxfId="1476" priority="3300" operator="equal">
      <formula>"AD"</formula>
    </cfRule>
  </conditionalFormatting>
  <conditionalFormatting sqref="AB125">
    <cfRule type="cellIs" dxfId="1475" priority="3301" operator="equal">
      <formula>"AP"</formula>
    </cfRule>
  </conditionalFormatting>
  <conditionalFormatting sqref="AB126">
    <cfRule type="cellIs" dxfId="1474" priority="3292" operator="equal">
      <formula>"P"</formula>
    </cfRule>
    <cfRule type="cellIs" dxfId="1473" priority="3293" operator="equal">
      <formula>"R"</formula>
    </cfRule>
    <cfRule type="cellIs" dxfId="1472" priority="3294" operator="equal">
      <formula>"AA"</formula>
    </cfRule>
    <cfRule type="cellIs" dxfId="1471" priority="3295" operator="equal">
      <formula>"AD"</formula>
    </cfRule>
  </conditionalFormatting>
  <conditionalFormatting sqref="AB126">
    <cfRule type="cellIs" dxfId="1470" priority="3296" operator="equal">
      <formula>"AP"</formula>
    </cfRule>
  </conditionalFormatting>
  <conditionalFormatting sqref="DN3 DN114:DN115">
    <cfRule type="cellIs" dxfId="1469" priority="4104" operator="equal">
      <formula>33</formula>
    </cfRule>
  </conditionalFormatting>
  <conditionalFormatting sqref="DN3 DN114:DN115">
    <cfRule type="cellIs" dxfId="1468" priority="4103" operator="equal">
      <formula>24</formula>
    </cfRule>
  </conditionalFormatting>
  <conditionalFormatting sqref="DN3 DN114:DN115">
    <cfRule type="cellIs" dxfId="1467" priority="4102" operator="equal">
      <formula>40</formula>
    </cfRule>
  </conditionalFormatting>
  <conditionalFormatting sqref="DN3 DN114:DN115">
    <cfRule type="cellIs" dxfId="1466" priority="4101" operator="equal">
      <formula>64</formula>
    </cfRule>
  </conditionalFormatting>
  <conditionalFormatting sqref="DN3 DN114:DN115">
    <cfRule type="cellIs" dxfId="1465" priority="4100" operator="equal">
      <formula>47</formula>
    </cfRule>
  </conditionalFormatting>
  <conditionalFormatting sqref="DN3 DN114:DN115">
    <cfRule type="cellIs" dxfId="1464" priority="4099" operator="equal">
      <formula>17</formula>
    </cfRule>
  </conditionalFormatting>
  <conditionalFormatting sqref="DN1 DN113:DN116 DN3:DN4">
    <cfRule type="cellIs" dxfId="1463" priority="4098" operator="equal">
      <formula>16</formula>
    </cfRule>
  </conditionalFormatting>
  <conditionalFormatting sqref="DN1 DN113:DN116 DN3:DN4">
    <cfRule type="cellIs" dxfId="1462" priority="4097" operator="equal">
      <formula>79</formula>
    </cfRule>
  </conditionalFormatting>
  <conditionalFormatting sqref="DN1 DN113:DN116 DN3:DN4">
    <cfRule type="cellIs" dxfId="1461" priority="4096" operator="equal">
      <formula>86</formula>
    </cfRule>
  </conditionalFormatting>
  <conditionalFormatting sqref="DN3 DN114:DN115">
    <cfRule type="cellIs" dxfId="1460" priority="4095" operator="equal">
      <formula>19</formula>
    </cfRule>
  </conditionalFormatting>
  <conditionalFormatting sqref="DN3 DN114:DN115">
    <cfRule type="cellIs" dxfId="1459" priority="4094" operator="equal">
      <formula>23</formula>
    </cfRule>
  </conditionalFormatting>
  <conditionalFormatting sqref="DN3 DN114:DN115">
    <cfRule type="cellIs" dxfId="1458" priority="4093" operator="equal">
      <formula>87</formula>
    </cfRule>
  </conditionalFormatting>
  <conditionalFormatting sqref="DM114:DM115 DM3">
    <cfRule type="cellIs" dxfId="1457" priority="2275" operator="equal">
      <formula>33</formula>
    </cfRule>
  </conditionalFormatting>
  <conditionalFormatting sqref="DM114:DM115 DM3">
    <cfRule type="cellIs" dxfId="1456" priority="2274" operator="equal">
      <formula>24</formula>
    </cfRule>
  </conditionalFormatting>
  <conditionalFormatting sqref="DM114:DM115 DM3">
    <cfRule type="cellIs" dxfId="1455" priority="2273" operator="equal">
      <formula>40</formula>
    </cfRule>
  </conditionalFormatting>
  <conditionalFormatting sqref="DM114:DM115 DM3">
    <cfRule type="cellIs" dxfId="1454" priority="2272" operator="equal">
      <formula>64</formula>
    </cfRule>
  </conditionalFormatting>
  <conditionalFormatting sqref="DM114:DM115 DM3">
    <cfRule type="cellIs" dxfId="1453" priority="2271" operator="equal">
      <formula>47</formula>
    </cfRule>
  </conditionalFormatting>
  <conditionalFormatting sqref="DM114:DM115 DM3">
    <cfRule type="cellIs" dxfId="1452" priority="2270" operator="equal">
      <formula>17</formula>
    </cfRule>
  </conditionalFormatting>
  <conditionalFormatting sqref="DM113:DM116 DM1 DM3:DM4">
    <cfRule type="cellIs" dxfId="1451" priority="2269" operator="equal">
      <formula>16</formula>
    </cfRule>
  </conditionalFormatting>
  <conditionalFormatting sqref="DM113:DM116 DM1 DM3:DM4">
    <cfRule type="cellIs" dxfId="1450" priority="2268" operator="equal">
      <formula>79</formula>
    </cfRule>
  </conditionalFormatting>
  <conditionalFormatting sqref="DM113:DM116 DM1 DM3:DM4">
    <cfRule type="cellIs" dxfId="1449" priority="2267" operator="equal">
      <formula>86</formula>
    </cfRule>
  </conditionalFormatting>
  <conditionalFormatting sqref="DM114:DM115 DM3">
    <cfRule type="cellIs" dxfId="1448" priority="2266" operator="equal">
      <formula>19</formula>
    </cfRule>
  </conditionalFormatting>
  <conditionalFormatting sqref="DM114:DM115 DM3">
    <cfRule type="cellIs" dxfId="1447" priority="2265" operator="equal">
      <formula>23</formula>
    </cfRule>
  </conditionalFormatting>
  <conditionalFormatting sqref="DM114:DM115 DM3">
    <cfRule type="cellIs" dxfId="1446" priority="2264" operator="equal">
      <formula>87</formula>
    </cfRule>
  </conditionalFormatting>
  <conditionalFormatting sqref="E23">
    <cfRule type="cellIs" dxfId="1445" priority="3877" operator="equal">
      <formula>33</formula>
    </cfRule>
  </conditionalFormatting>
  <conditionalFormatting sqref="E23">
    <cfRule type="cellIs" dxfId="1444" priority="3876" operator="equal">
      <formula>24</formula>
    </cfRule>
  </conditionalFormatting>
  <conditionalFormatting sqref="E23">
    <cfRule type="cellIs" dxfId="1443" priority="3875" operator="equal">
      <formula>40</formula>
    </cfRule>
  </conditionalFormatting>
  <conditionalFormatting sqref="E23">
    <cfRule type="cellIs" dxfId="1442" priority="3874" operator="equal">
      <formula>64</formula>
    </cfRule>
  </conditionalFormatting>
  <conditionalFormatting sqref="E23">
    <cfRule type="cellIs" dxfId="1441" priority="3873" operator="equal">
      <formula>47</formula>
    </cfRule>
  </conditionalFormatting>
  <conditionalFormatting sqref="E23">
    <cfRule type="cellIs" dxfId="1440" priority="3872" operator="equal">
      <formula>17</formula>
    </cfRule>
  </conditionalFormatting>
  <conditionalFormatting sqref="E23">
    <cfRule type="cellIs" dxfId="1439" priority="3871" operator="equal">
      <formula>16</formula>
    </cfRule>
  </conditionalFormatting>
  <conditionalFormatting sqref="E23">
    <cfRule type="cellIs" dxfId="1438" priority="3870" operator="equal">
      <formula>79</formula>
    </cfRule>
  </conditionalFormatting>
  <conditionalFormatting sqref="E23">
    <cfRule type="cellIs" dxfId="1437" priority="3869" operator="equal">
      <formula>86</formula>
    </cfRule>
  </conditionalFormatting>
  <conditionalFormatting sqref="E23">
    <cfRule type="cellIs" dxfId="1436" priority="3868" operator="equal">
      <formula>19</formula>
    </cfRule>
  </conditionalFormatting>
  <conditionalFormatting sqref="E23">
    <cfRule type="cellIs" dxfId="1435" priority="3867" operator="equal">
      <formula>23</formula>
    </cfRule>
  </conditionalFormatting>
  <conditionalFormatting sqref="E23">
    <cfRule type="cellIs" dxfId="1434" priority="3866" operator="equal">
      <formula>87</formula>
    </cfRule>
  </conditionalFormatting>
  <conditionalFormatting sqref="T3">
    <cfRule type="cellIs" dxfId="1433" priority="3788" operator="equal">
      <formula>33</formula>
    </cfRule>
  </conditionalFormatting>
  <conditionalFormatting sqref="T3">
    <cfRule type="cellIs" dxfId="1432" priority="3787" operator="equal">
      <formula>24</formula>
    </cfRule>
  </conditionalFormatting>
  <conditionalFormatting sqref="T3">
    <cfRule type="cellIs" dxfId="1431" priority="3786" operator="equal">
      <formula>40</formula>
    </cfRule>
  </conditionalFormatting>
  <conditionalFormatting sqref="T3">
    <cfRule type="cellIs" dxfId="1430" priority="3785" operator="equal">
      <formula>64</formula>
    </cfRule>
  </conditionalFormatting>
  <conditionalFormatting sqref="T3">
    <cfRule type="cellIs" dxfId="1429" priority="3784" operator="equal">
      <formula>47</formula>
    </cfRule>
  </conditionalFormatting>
  <conditionalFormatting sqref="T3">
    <cfRule type="cellIs" dxfId="1428" priority="3783" operator="equal">
      <formula>17</formula>
    </cfRule>
  </conditionalFormatting>
  <conditionalFormatting sqref="T1 T3:T4">
    <cfRule type="cellIs" dxfId="1427" priority="3782" operator="equal">
      <formula>16</formula>
    </cfRule>
  </conditionalFormatting>
  <conditionalFormatting sqref="T1 T3:T4">
    <cfRule type="cellIs" dxfId="1426" priority="3781" operator="equal">
      <formula>79</formula>
    </cfRule>
  </conditionalFormatting>
  <conditionalFormatting sqref="T1 T3:T4">
    <cfRule type="cellIs" dxfId="1425" priority="3780" operator="equal">
      <formula>86</formula>
    </cfRule>
  </conditionalFormatting>
  <conditionalFormatting sqref="T3">
    <cfRule type="cellIs" dxfId="1424" priority="3779" operator="equal">
      <formula>19</formula>
    </cfRule>
  </conditionalFormatting>
  <conditionalFormatting sqref="T3">
    <cfRule type="cellIs" dxfId="1423" priority="3778" operator="equal">
      <formula>23</formula>
    </cfRule>
  </conditionalFormatting>
  <conditionalFormatting sqref="T3">
    <cfRule type="cellIs" dxfId="1422" priority="3777" operator="equal">
      <formula>87</formula>
    </cfRule>
  </conditionalFormatting>
  <conditionalFormatting sqref="T114:T115">
    <cfRule type="cellIs" dxfId="1421" priority="3764" operator="equal">
      <formula>33</formula>
    </cfRule>
  </conditionalFormatting>
  <conditionalFormatting sqref="T114:T115">
    <cfRule type="cellIs" dxfId="1420" priority="3763" operator="equal">
      <formula>24</formula>
    </cfRule>
  </conditionalFormatting>
  <conditionalFormatting sqref="T114:T115">
    <cfRule type="cellIs" dxfId="1419" priority="3762" operator="equal">
      <formula>40</formula>
    </cfRule>
  </conditionalFormatting>
  <conditionalFormatting sqref="T114:T115">
    <cfRule type="cellIs" dxfId="1418" priority="3761" operator="equal">
      <formula>64</formula>
    </cfRule>
  </conditionalFormatting>
  <conditionalFormatting sqref="T114:T115">
    <cfRule type="cellIs" dxfId="1417" priority="3760" operator="equal">
      <formula>47</formula>
    </cfRule>
  </conditionalFormatting>
  <conditionalFormatting sqref="T114:T115">
    <cfRule type="cellIs" dxfId="1416" priority="3759" operator="equal">
      <formula>17</formula>
    </cfRule>
  </conditionalFormatting>
  <conditionalFormatting sqref="T113:T116">
    <cfRule type="cellIs" dxfId="1415" priority="3758" operator="equal">
      <formula>16</formula>
    </cfRule>
  </conditionalFormatting>
  <conditionalFormatting sqref="T113:T116">
    <cfRule type="cellIs" dxfId="1414" priority="3757" operator="equal">
      <formula>79</formula>
    </cfRule>
  </conditionalFormatting>
  <conditionalFormatting sqref="T113:T116">
    <cfRule type="cellIs" dxfId="1413" priority="3756" operator="equal">
      <formula>86</formula>
    </cfRule>
  </conditionalFormatting>
  <conditionalFormatting sqref="T114:T115">
    <cfRule type="cellIs" dxfId="1412" priority="3755" operator="equal">
      <formula>19</formula>
    </cfRule>
  </conditionalFormatting>
  <conditionalFormatting sqref="T114:T115">
    <cfRule type="cellIs" dxfId="1411" priority="3754" operator="equal">
      <formula>23</formula>
    </cfRule>
  </conditionalFormatting>
  <conditionalFormatting sqref="T114:T115">
    <cfRule type="cellIs" dxfId="1410" priority="3753" operator="equal">
      <formula>87</formula>
    </cfRule>
  </conditionalFormatting>
  <conditionalFormatting sqref="J114:J115 P114:P115 S114:S115 L114:N115">
    <cfRule type="cellIs" dxfId="1409" priority="3776" operator="equal">
      <formula>33</formula>
    </cfRule>
  </conditionalFormatting>
  <conditionalFormatting sqref="J114:J115 P114:P115 S114:S115 L114:N115">
    <cfRule type="cellIs" dxfId="1408" priority="3775" operator="equal">
      <formula>24</formula>
    </cfRule>
  </conditionalFormatting>
  <conditionalFormatting sqref="J114:J115 P114:P115 S114:S115 L114:N115">
    <cfRule type="cellIs" dxfId="1407" priority="3774" operator="equal">
      <formula>40</formula>
    </cfRule>
  </conditionalFormatting>
  <conditionalFormatting sqref="J114:J115 P114:P115 S114:S115 L114:N115">
    <cfRule type="cellIs" dxfId="1406" priority="3773" operator="equal">
      <formula>64</formula>
    </cfRule>
  </conditionalFormatting>
  <conditionalFormatting sqref="J114:J115 P114:P115 S114:S115 L114:N115">
    <cfRule type="cellIs" dxfId="1405" priority="3772" operator="equal">
      <formula>47</formula>
    </cfRule>
  </conditionalFormatting>
  <conditionalFormatting sqref="J114:J115 P114:P115 S114:S115 L114:N115">
    <cfRule type="cellIs" dxfId="1404" priority="3771" operator="equal">
      <formula>17</formula>
    </cfRule>
  </conditionalFormatting>
  <conditionalFormatting sqref="J113:J116 P113:P116 S113:S116 L113:N116">
    <cfRule type="cellIs" dxfId="1403" priority="3770" operator="equal">
      <formula>16</formula>
    </cfRule>
  </conditionalFormatting>
  <conditionalFormatting sqref="J113:J116 P113:P116 S113:S116 L113:N116">
    <cfRule type="cellIs" dxfId="1402" priority="3769" operator="equal">
      <formula>79</formula>
    </cfRule>
  </conditionalFormatting>
  <conditionalFormatting sqref="J113:J116 P113:P116 S113:S116 L113:N116">
    <cfRule type="cellIs" dxfId="1401" priority="3768" operator="equal">
      <formula>86</formula>
    </cfRule>
  </conditionalFormatting>
  <conditionalFormatting sqref="J114:J115 P114:P115 S114:S115 L114:N115">
    <cfRule type="cellIs" dxfId="1400" priority="3767" operator="equal">
      <formula>19</formula>
    </cfRule>
  </conditionalFormatting>
  <conditionalFormatting sqref="J114:J115 P114:P115 S114:S115 L114:N115">
    <cfRule type="cellIs" dxfId="1399" priority="3766" operator="equal">
      <formula>23</formula>
    </cfRule>
  </conditionalFormatting>
  <conditionalFormatting sqref="J114:J115 P114:P115 S114:S115 L114:N115">
    <cfRule type="cellIs" dxfId="1398" priority="3765" operator="equal">
      <formula>87</formula>
    </cfRule>
  </conditionalFormatting>
  <conditionalFormatting sqref="O114:O115">
    <cfRule type="cellIs" dxfId="1397" priority="3752" operator="equal">
      <formula>33</formula>
    </cfRule>
  </conditionalFormatting>
  <conditionalFormatting sqref="O114:O115">
    <cfRule type="cellIs" dxfId="1396" priority="3751" operator="equal">
      <formula>24</formula>
    </cfRule>
  </conditionalFormatting>
  <conditionalFormatting sqref="O114:O115">
    <cfRule type="cellIs" dxfId="1395" priority="3750" operator="equal">
      <formula>40</formula>
    </cfRule>
  </conditionalFormatting>
  <conditionalFormatting sqref="O114:O115">
    <cfRule type="cellIs" dxfId="1394" priority="3749" operator="equal">
      <formula>64</formula>
    </cfRule>
  </conditionalFormatting>
  <conditionalFormatting sqref="O114:O115">
    <cfRule type="cellIs" dxfId="1393" priority="3748" operator="equal">
      <formula>47</formula>
    </cfRule>
  </conditionalFormatting>
  <conditionalFormatting sqref="O114:O115">
    <cfRule type="cellIs" dxfId="1392" priority="3747" operator="equal">
      <formula>17</formula>
    </cfRule>
  </conditionalFormatting>
  <conditionalFormatting sqref="O113:O116">
    <cfRule type="cellIs" dxfId="1391" priority="3746" operator="equal">
      <formula>16</formula>
    </cfRule>
  </conditionalFormatting>
  <conditionalFormatting sqref="O113:O116">
    <cfRule type="cellIs" dxfId="1390" priority="3745" operator="equal">
      <formula>79</formula>
    </cfRule>
  </conditionalFormatting>
  <conditionalFormatting sqref="O113:O116">
    <cfRule type="cellIs" dxfId="1389" priority="3744" operator="equal">
      <formula>86</formula>
    </cfRule>
  </conditionalFormatting>
  <conditionalFormatting sqref="O114:O115">
    <cfRule type="cellIs" dxfId="1388" priority="3743" operator="equal">
      <formula>19</formula>
    </cfRule>
  </conditionalFormatting>
  <conditionalFormatting sqref="O114:O115">
    <cfRule type="cellIs" dxfId="1387" priority="3742" operator="equal">
      <formula>23</formula>
    </cfRule>
  </conditionalFormatting>
  <conditionalFormatting sqref="O114:O115">
    <cfRule type="cellIs" dxfId="1386" priority="3741" operator="equal">
      <formula>87</formula>
    </cfRule>
  </conditionalFormatting>
  <conditionalFormatting sqref="K114:K115">
    <cfRule type="cellIs" dxfId="1385" priority="3740" operator="equal">
      <formula>33</formula>
    </cfRule>
  </conditionalFormatting>
  <conditionalFormatting sqref="K114:K115">
    <cfRule type="cellIs" dxfId="1384" priority="3739" operator="equal">
      <formula>24</formula>
    </cfRule>
  </conditionalFormatting>
  <conditionalFormatting sqref="K114:K115">
    <cfRule type="cellIs" dxfId="1383" priority="3738" operator="equal">
      <formula>40</formula>
    </cfRule>
  </conditionalFormatting>
  <conditionalFormatting sqref="K114:K115">
    <cfRule type="cellIs" dxfId="1382" priority="3737" operator="equal">
      <formula>64</formula>
    </cfRule>
  </conditionalFormatting>
  <conditionalFormatting sqref="K114:K115">
    <cfRule type="cellIs" dxfId="1381" priority="3736" operator="equal">
      <formula>47</formula>
    </cfRule>
  </conditionalFormatting>
  <conditionalFormatting sqref="K114:K115">
    <cfRule type="cellIs" dxfId="1380" priority="3735" operator="equal">
      <formula>17</formula>
    </cfRule>
  </conditionalFormatting>
  <conditionalFormatting sqref="K113:K116">
    <cfRule type="cellIs" dxfId="1379" priority="3734" operator="equal">
      <formula>16</formula>
    </cfRule>
  </conditionalFormatting>
  <conditionalFormatting sqref="K113:K116">
    <cfRule type="cellIs" dxfId="1378" priority="3733" operator="equal">
      <formula>79</formula>
    </cfRule>
  </conditionalFormatting>
  <conditionalFormatting sqref="K113:K116">
    <cfRule type="cellIs" dxfId="1377" priority="3732" operator="equal">
      <formula>86</formula>
    </cfRule>
  </conditionalFormatting>
  <conditionalFormatting sqref="K114:K115">
    <cfRule type="cellIs" dxfId="1376" priority="3731" operator="equal">
      <formula>19</formula>
    </cfRule>
  </conditionalFormatting>
  <conditionalFormatting sqref="K114:K115">
    <cfRule type="cellIs" dxfId="1375" priority="3730" operator="equal">
      <formula>23</formula>
    </cfRule>
  </conditionalFormatting>
  <conditionalFormatting sqref="K114:K115">
    <cfRule type="cellIs" dxfId="1374" priority="3729" operator="equal">
      <formula>87</formula>
    </cfRule>
  </conditionalFormatting>
  <conditionalFormatting sqref="J125:Q125 AA125 S125:X125">
    <cfRule type="cellIs" dxfId="1373" priority="3699" operator="equal">
      <formula>"P"</formula>
    </cfRule>
    <cfRule type="cellIs" dxfId="1372" priority="3700" operator="equal">
      <formula>"R"</formula>
    </cfRule>
    <cfRule type="cellIs" dxfId="1371" priority="3701" operator="equal">
      <formula>"AA"</formula>
    </cfRule>
    <cfRule type="cellIs" dxfId="1370" priority="3702" operator="equal">
      <formula>"AD"</formula>
    </cfRule>
  </conditionalFormatting>
  <conditionalFormatting sqref="J125:Q125 AA125 S125:X125">
    <cfRule type="cellIs" dxfId="1369" priority="3703" operator="equal">
      <formula>"AP"</formula>
    </cfRule>
  </conditionalFormatting>
  <conditionalFormatting sqref="Z3 Z114:Z115">
    <cfRule type="cellIs" dxfId="1368" priority="3678" operator="equal">
      <formula>33</formula>
    </cfRule>
  </conditionalFormatting>
  <conditionalFormatting sqref="Z3 Z114:Z115">
    <cfRule type="cellIs" dxfId="1367" priority="3677" operator="equal">
      <formula>24</formula>
    </cfRule>
  </conditionalFormatting>
  <conditionalFormatting sqref="Z3 Z114:Z115">
    <cfRule type="cellIs" dxfId="1366" priority="3676" operator="equal">
      <formula>40</formula>
    </cfRule>
  </conditionalFormatting>
  <conditionalFormatting sqref="Z3 Z114:Z115">
    <cfRule type="cellIs" dxfId="1365" priority="3675" operator="equal">
      <formula>64</formula>
    </cfRule>
  </conditionalFormatting>
  <conditionalFormatting sqref="Z3 Z114:Z115">
    <cfRule type="cellIs" dxfId="1364" priority="3674" operator="equal">
      <formula>47</formula>
    </cfRule>
  </conditionalFormatting>
  <conditionalFormatting sqref="Z3 Z114:Z115">
    <cfRule type="cellIs" dxfId="1363" priority="3673" operator="equal">
      <formula>17</formula>
    </cfRule>
  </conditionalFormatting>
  <conditionalFormatting sqref="Z1 Z113:Z116 Z3:Z4">
    <cfRule type="cellIs" dxfId="1362" priority="3672" operator="equal">
      <formula>16</formula>
    </cfRule>
  </conditionalFormatting>
  <conditionalFormatting sqref="Z1 Z113:Z116 Z3:Z4">
    <cfRule type="cellIs" dxfId="1361" priority="3671" operator="equal">
      <formula>79</formula>
    </cfRule>
  </conditionalFormatting>
  <conditionalFormatting sqref="Z1 Z113:Z116 Z3:Z4">
    <cfRule type="cellIs" dxfId="1360" priority="3670" operator="equal">
      <formula>86</formula>
    </cfRule>
  </conditionalFormatting>
  <conditionalFormatting sqref="Z3 Z114:Z115">
    <cfRule type="cellIs" dxfId="1359" priority="3669" operator="equal">
      <formula>19</formula>
    </cfRule>
  </conditionalFormatting>
  <conditionalFormatting sqref="Z3 Z114:Z115">
    <cfRule type="cellIs" dxfId="1358" priority="3668" operator="equal">
      <formula>23</formula>
    </cfRule>
  </conditionalFormatting>
  <conditionalFormatting sqref="Z3 Z114:Z115">
    <cfRule type="cellIs" dxfId="1357" priority="3667" operator="equal">
      <formula>87</formula>
    </cfRule>
  </conditionalFormatting>
  <conditionalFormatting sqref="Z125">
    <cfRule type="cellIs" dxfId="1356" priority="3642" operator="equal">
      <formula>"P"</formula>
    </cfRule>
    <cfRule type="cellIs" dxfId="1355" priority="3643" operator="equal">
      <formula>"R"</formula>
    </cfRule>
    <cfRule type="cellIs" dxfId="1354" priority="3644" operator="equal">
      <formula>"AA"</formula>
    </cfRule>
    <cfRule type="cellIs" dxfId="1353" priority="3645" operator="equal">
      <formula>"AD"</formula>
    </cfRule>
  </conditionalFormatting>
  <conditionalFormatting sqref="Z125">
    <cfRule type="cellIs" dxfId="1352" priority="3646" operator="equal">
      <formula>"AP"</formula>
    </cfRule>
  </conditionalFormatting>
  <conditionalFormatting sqref="Y114:Y115 Y3">
    <cfRule type="cellIs" dxfId="1351" priority="3631" operator="equal">
      <formula>33</formula>
    </cfRule>
  </conditionalFormatting>
  <conditionalFormatting sqref="Y114:Y115 Y3">
    <cfRule type="cellIs" dxfId="1350" priority="3630" operator="equal">
      <formula>24</formula>
    </cfRule>
  </conditionalFormatting>
  <conditionalFormatting sqref="Y114:Y115 Y3">
    <cfRule type="cellIs" dxfId="1349" priority="3629" operator="equal">
      <formula>40</formula>
    </cfRule>
  </conditionalFormatting>
  <conditionalFormatting sqref="Y114:Y115 Y3">
    <cfRule type="cellIs" dxfId="1348" priority="3628" operator="equal">
      <formula>64</formula>
    </cfRule>
  </conditionalFormatting>
  <conditionalFormatting sqref="Y114:Y115 Y3">
    <cfRule type="cellIs" dxfId="1347" priority="3627" operator="equal">
      <formula>47</formula>
    </cfRule>
  </conditionalFormatting>
  <conditionalFormatting sqref="Y114:Y115 Y3">
    <cfRule type="cellIs" dxfId="1346" priority="3626" operator="equal">
      <formula>17</formula>
    </cfRule>
  </conditionalFormatting>
  <conditionalFormatting sqref="Y113:Y116 Y1 Y3:Y4">
    <cfRule type="cellIs" dxfId="1345" priority="3625" operator="equal">
      <formula>16</formula>
    </cfRule>
  </conditionalFormatting>
  <conditionalFormatting sqref="Y113:Y116 Y1 Y3:Y4">
    <cfRule type="cellIs" dxfId="1344" priority="3624" operator="equal">
      <formula>79</formula>
    </cfRule>
  </conditionalFormatting>
  <conditionalFormatting sqref="Y113:Y116 Y1 Y3:Y4">
    <cfRule type="cellIs" dxfId="1343" priority="3623" operator="equal">
      <formula>86</formula>
    </cfRule>
  </conditionalFormatting>
  <conditionalFormatting sqref="Y114:Y115 Y3">
    <cfRule type="cellIs" dxfId="1342" priority="3622" operator="equal">
      <formula>19</formula>
    </cfRule>
  </conditionalFormatting>
  <conditionalFormatting sqref="Y114:Y115 Y3">
    <cfRule type="cellIs" dxfId="1341" priority="3621" operator="equal">
      <formula>23</formula>
    </cfRule>
  </conditionalFormatting>
  <conditionalFormatting sqref="Y114:Y115 Y3">
    <cfRule type="cellIs" dxfId="1340" priority="3620" operator="equal">
      <formula>87</formula>
    </cfRule>
  </conditionalFormatting>
  <conditionalFormatting sqref="J111:AB111">
    <cfRule type="cellIs" dxfId="1339" priority="3619" operator="equal">
      <formula>"OK"</formula>
    </cfRule>
  </conditionalFormatting>
  <conditionalFormatting sqref="R3">
    <cfRule type="cellIs" dxfId="1338" priority="3398" operator="equal">
      <formula>33</formula>
    </cfRule>
  </conditionalFormatting>
  <conditionalFormatting sqref="R3">
    <cfRule type="cellIs" dxfId="1337" priority="3397" operator="equal">
      <formula>24</formula>
    </cfRule>
  </conditionalFormatting>
  <conditionalFormatting sqref="R3">
    <cfRule type="cellIs" dxfId="1336" priority="3396" operator="equal">
      <formula>40</formula>
    </cfRule>
  </conditionalFormatting>
  <conditionalFormatting sqref="R3">
    <cfRule type="cellIs" dxfId="1335" priority="3395" operator="equal">
      <formula>64</formula>
    </cfRule>
  </conditionalFormatting>
  <conditionalFormatting sqref="R3">
    <cfRule type="cellIs" dxfId="1334" priority="3394" operator="equal">
      <formula>47</formula>
    </cfRule>
  </conditionalFormatting>
  <conditionalFormatting sqref="R3">
    <cfRule type="cellIs" dxfId="1333" priority="3393" operator="equal">
      <formula>17</formula>
    </cfRule>
  </conditionalFormatting>
  <conditionalFormatting sqref="R1 R3:R4">
    <cfRule type="cellIs" dxfId="1332" priority="3392" operator="equal">
      <formula>16</formula>
    </cfRule>
  </conditionalFormatting>
  <conditionalFormatting sqref="R1 R3:R4">
    <cfRule type="cellIs" dxfId="1331" priority="3391" operator="equal">
      <formula>79</formula>
    </cfRule>
  </conditionalFormatting>
  <conditionalFormatting sqref="R1 R3:R4">
    <cfRule type="cellIs" dxfId="1330" priority="3390" operator="equal">
      <formula>86</formula>
    </cfRule>
  </conditionalFormatting>
  <conditionalFormatting sqref="R3">
    <cfRule type="cellIs" dxfId="1329" priority="3389" operator="equal">
      <formula>19</formula>
    </cfRule>
  </conditionalFormatting>
  <conditionalFormatting sqref="R3">
    <cfRule type="cellIs" dxfId="1328" priority="3388" operator="equal">
      <formula>23</formula>
    </cfRule>
  </conditionalFormatting>
  <conditionalFormatting sqref="R3">
    <cfRule type="cellIs" dxfId="1327" priority="3387" operator="equal">
      <formula>87</formula>
    </cfRule>
  </conditionalFormatting>
  <conditionalFormatting sqref="R114:R115">
    <cfRule type="cellIs" dxfId="1326" priority="3386" operator="equal">
      <formula>33</formula>
    </cfRule>
  </conditionalFormatting>
  <conditionalFormatting sqref="R114:R115">
    <cfRule type="cellIs" dxfId="1325" priority="3385" operator="equal">
      <formula>24</formula>
    </cfRule>
  </conditionalFormatting>
  <conditionalFormatting sqref="R114:R115">
    <cfRule type="cellIs" dxfId="1324" priority="3384" operator="equal">
      <formula>40</formula>
    </cfRule>
  </conditionalFormatting>
  <conditionalFormatting sqref="R114:R115">
    <cfRule type="cellIs" dxfId="1323" priority="3383" operator="equal">
      <formula>64</formula>
    </cfRule>
  </conditionalFormatting>
  <conditionalFormatting sqref="R114:R115">
    <cfRule type="cellIs" dxfId="1322" priority="3382" operator="equal">
      <formula>47</formula>
    </cfRule>
  </conditionalFormatting>
  <conditionalFormatting sqref="R114:R115">
    <cfRule type="cellIs" dxfId="1321" priority="3381" operator="equal">
      <formula>17</formula>
    </cfRule>
  </conditionalFormatting>
  <conditionalFormatting sqref="R113:R116">
    <cfRule type="cellIs" dxfId="1320" priority="3380" operator="equal">
      <formula>16</formula>
    </cfRule>
  </conditionalFormatting>
  <conditionalFormatting sqref="R113:R116">
    <cfRule type="cellIs" dxfId="1319" priority="3379" operator="equal">
      <formula>79</formula>
    </cfRule>
  </conditionalFormatting>
  <conditionalFormatting sqref="R113:R116">
    <cfRule type="cellIs" dxfId="1318" priority="3378" operator="equal">
      <formula>86</formula>
    </cfRule>
  </conditionalFormatting>
  <conditionalFormatting sqref="R114:R115">
    <cfRule type="cellIs" dxfId="1317" priority="3377" operator="equal">
      <formula>19</formula>
    </cfRule>
  </conditionalFormatting>
  <conditionalFormatting sqref="R114:R115">
    <cfRule type="cellIs" dxfId="1316" priority="3376" operator="equal">
      <formula>23</formula>
    </cfRule>
  </conditionalFormatting>
  <conditionalFormatting sqref="R114:R115">
    <cfRule type="cellIs" dxfId="1315" priority="3375" operator="equal">
      <formula>87</formula>
    </cfRule>
  </conditionalFormatting>
  <conditionalFormatting sqref="R125">
    <cfRule type="cellIs" dxfId="1314" priority="3350" operator="equal">
      <formula>"P"</formula>
    </cfRule>
    <cfRule type="cellIs" dxfId="1313" priority="3351" operator="equal">
      <formula>"R"</formula>
    </cfRule>
    <cfRule type="cellIs" dxfId="1312" priority="3352" operator="equal">
      <formula>"AA"</formula>
    </cfRule>
    <cfRule type="cellIs" dxfId="1311" priority="3353" operator="equal">
      <formula>"AD"</formula>
    </cfRule>
  </conditionalFormatting>
  <conditionalFormatting sqref="R125">
    <cfRule type="cellIs" dxfId="1310" priority="3354" operator="equal">
      <formula>"AP"</formula>
    </cfRule>
  </conditionalFormatting>
  <conditionalFormatting sqref="R126">
    <cfRule type="cellIs" dxfId="1309" priority="3345" operator="equal">
      <formula>"P"</formula>
    </cfRule>
    <cfRule type="cellIs" dxfId="1308" priority="3346" operator="equal">
      <formula>"R"</formula>
    </cfRule>
    <cfRule type="cellIs" dxfId="1307" priority="3347" operator="equal">
      <formula>"AA"</formula>
    </cfRule>
    <cfRule type="cellIs" dxfId="1306" priority="3348" operator="equal">
      <formula>"AD"</formula>
    </cfRule>
  </conditionalFormatting>
  <conditionalFormatting sqref="R126">
    <cfRule type="cellIs" dxfId="1305" priority="3349" operator="equal">
      <formula>"AP"</formula>
    </cfRule>
  </conditionalFormatting>
  <conditionalFormatting sqref="AB114:AB115 AB3">
    <cfRule type="cellIs" dxfId="1304" priority="3328" operator="equal">
      <formula>33</formula>
    </cfRule>
  </conditionalFormatting>
  <conditionalFormatting sqref="AB114:AB115 AB3">
    <cfRule type="cellIs" dxfId="1303" priority="3327" operator="equal">
      <formula>24</formula>
    </cfRule>
  </conditionalFormatting>
  <conditionalFormatting sqref="AB114:AB115 AB3">
    <cfRule type="cellIs" dxfId="1302" priority="3326" operator="equal">
      <formula>40</formula>
    </cfRule>
  </conditionalFormatting>
  <conditionalFormatting sqref="AB114:AB115 AB3">
    <cfRule type="cellIs" dxfId="1301" priority="3325" operator="equal">
      <formula>64</formula>
    </cfRule>
  </conditionalFormatting>
  <conditionalFormatting sqref="AB114:AB115 AB3">
    <cfRule type="cellIs" dxfId="1300" priority="3324" operator="equal">
      <formula>47</formula>
    </cfRule>
  </conditionalFormatting>
  <conditionalFormatting sqref="AB114:AB115 AB3">
    <cfRule type="cellIs" dxfId="1299" priority="3323" operator="equal">
      <formula>17</formula>
    </cfRule>
  </conditionalFormatting>
  <conditionalFormatting sqref="AB113:AB116 AB1 AB3:AB4">
    <cfRule type="cellIs" dxfId="1298" priority="3322" operator="equal">
      <formula>16</formula>
    </cfRule>
  </conditionalFormatting>
  <conditionalFormatting sqref="AB113:AB116 AB1 AB3:AB4">
    <cfRule type="cellIs" dxfId="1297" priority="3321" operator="equal">
      <formula>79</formula>
    </cfRule>
  </conditionalFormatting>
  <conditionalFormatting sqref="AB113:AB116 AB1 AB3:AB4">
    <cfRule type="cellIs" dxfId="1296" priority="3320" operator="equal">
      <formula>86</formula>
    </cfRule>
  </conditionalFormatting>
  <conditionalFormatting sqref="AB114:AB115 AB3">
    <cfRule type="cellIs" dxfId="1295" priority="3319" operator="equal">
      <formula>19</formula>
    </cfRule>
  </conditionalFormatting>
  <conditionalFormatting sqref="AB114:AB115 AB3">
    <cfRule type="cellIs" dxfId="1294" priority="3318" operator="equal">
      <formula>23</formula>
    </cfRule>
  </conditionalFormatting>
  <conditionalFormatting sqref="AB114:AB115 AB3">
    <cfRule type="cellIs" dxfId="1293" priority="3317" operator="equal">
      <formula>87</formula>
    </cfRule>
  </conditionalFormatting>
  <conditionalFormatting sqref="AI3:AL3 AI114:AL115">
    <cfRule type="cellIs" dxfId="1292" priority="3245" operator="equal">
      <formula>33</formula>
    </cfRule>
  </conditionalFormatting>
  <conditionalFormatting sqref="AI3:AL3 AI114:AL115">
    <cfRule type="cellIs" dxfId="1291" priority="3244" operator="equal">
      <formula>24</formula>
    </cfRule>
  </conditionalFormatting>
  <conditionalFormatting sqref="AI3:AL3 AI114:AL115">
    <cfRule type="cellIs" dxfId="1290" priority="3243" operator="equal">
      <formula>40</formula>
    </cfRule>
  </conditionalFormatting>
  <conditionalFormatting sqref="AI3:AL3 AI114:AL115">
    <cfRule type="cellIs" dxfId="1289" priority="3242" operator="equal">
      <formula>64</formula>
    </cfRule>
  </conditionalFormatting>
  <conditionalFormatting sqref="AI3:AL3 AI114:AL115">
    <cfRule type="cellIs" dxfId="1288" priority="3241" operator="equal">
      <formula>47</formula>
    </cfRule>
  </conditionalFormatting>
  <conditionalFormatting sqref="AI3:AL3 AI114:AL115">
    <cfRule type="cellIs" dxfId="1287" priority="3240" operator="equal">
      <formula>17</formula>
    </cfRule>
  </conditionalFormatting>
  <conditionalFormatting sqref="AI1:AL1 AI113:AL116 AI3:AL4">
    <cfRule type="cellIs" dxfId="1286" priority="3239" operator="equal">
      <formula>16</formula>
    </cfRule>
  </conditionalFormatting>
  <conditionalFormatting sqref="AI1:AL1 AI113:AL116 AI3:AL4">
    <cfRule type="cellIs" dxfId="1285" priority="3238" operator="equal">
      <formula>79</formula>
    </cfRule>
  </conditionalFormatting>
  <conditionalFormatting sqref="AI1:AL1 AI113:AL116 AI3:AL4">
    <cfRule type="cellIs" dxfId="1284" priority="3237" operator="equal">
      <formula>86</formula>
    </cfRule>
  </conditionalFormatting>
  <conditionalFormatting sqref="AI3:AL3 AI114:AL115">
    <cfRule type="cellIs" dxfId="1283" priority="3236" operator="equal">
      <formula>19</formula>
    </cfRule>
  </conditionalFormatting>
  <conditionalFormatting sqref="AI3:AL3 AI114:AL115">
    <cfRule type="cellIs" dxfId="1282" priority="3235" operator="equal">
      <formula>23</formula>
    </cfRule>
  </conditionalFormatting>
  <conditionalFormatting sqref="AI3:AL3 AI114:AL115">
    <cfRule type="cellIs" dxfId="1281" priority="3234" operator="equal">
      <formula>87</formula>
    </cfRule>
  </conditionalFormatting>
  <conditionalFormatting sqref="AQ3:AR3 AQ114:AR115 AT114:AU115 AT3:AU3 AN114:AO115 AN3:AO3 AW3:AY3 AW114:AY115">
    <cfRule type="cellIs" dxfId="1280" priority="3222" operator="equal">
      <formula>33</formula>
    </cfRule>
  </conditionalFormatting>
  <conditionalFormatting sqref="AQ3:AR3 AQ114:AR115 AT114:AU115 AT3:AU3 AN114:AO115 AN3:AO3 AW3:AY3 AW114:AY115">
    <cfRule type="cellIs" dxfId="1279" priority="3221" operator="equal">
      <formula>24</formula>
    </cfRule>
  </conditionalFormatting>
  <conditionalFormatting sqref="AQ3:AR3 AQ114:AR115 AT114:AU115 AT3:AU3 AN114:AO115 AN3:AO3 AW3:AY3 AW114:AY115">
    <cfRule type="cellIs" dxfId="1278" priority="3220" operator="equal">
      <formula>40</formula>
    </cfRule>
  </conditionalFormatting>
  <conditionalFormatting sqref="AQ3:AR3 AQ114:AR115 AT114:AU115 AT3:AU3 AN114:AO115 AN3:AO3 AW3:AY3 AW114:AY115">
    <cfRule type="cellIs" dxfId="1277" priority="3219" operator="equal">
      <formula>64</formula>
    </cfRule>
  </conditionalFormatting>
  <conditionalFormatting sqref="AQ3:AR3 AQ114:AR115 AT114:AU115 AT3:AU3 AN114:AO115 AN3:AO3 AW3:AY3 AW114:AY115">
    <cfRule type="cellIs" dxfId="1276" priority="3218" operator="equal">
      <formula>47</formula>
    </cfRule>
  </conditionalFormatting>
  <conditionalFormatting sqref="AQ3:AR3 AQ114:AR115 AT114:AU115 AT3:AU3 AN114:AO115 AN3:AO3 AW3:AY3 AW114:AY115">
    <cfRule type="cellIs" dxfId="1275" priority="3217" operator="equal">
      <formula>17</formula>
    </cfRule>
  </conditionalFormatting>
  <conditionalFormatting sqref="AQ1:AR1 AQ113:AR116 AT113:AU116 AT1:AU1 AN113:AO116 AN1:AO1 AW1:AY1 AW113:AY116 AW3:AY4 AN3:AO4 AT3:AU4 AQ3:AR3 AR4">
    <cfRule type="cellIs" dxfId="1274" priority="3216" operator="equal">
      <formula>16</formula>
    </cfRule>
  </conditionalFormatting>
  <conditionalFormatting sqref="AQ1:AR1 AQ113:AR116 AT113:AU116 AT1:AU1 AN113:AO116 AN1:AO1 AW1:AY1 AW113:AY116 AW3:AY4 AN3:AO4 AT3:AU4 AQ3:AR3 AR4">
    <cfRule type="cellIs" dxfId="1273" priority="3215" operator="equal">
      <formula>79</formula>
    </cfRule>
  </conditionalFormatting>
  <conditionalFormatting sqref="AQ1:AR1 AQ113:AR116 AT113:AU116 AT1:AU1 AN113:AO116 AN1:AO1 AW1:AY1 AW113:AY116 AW3:AY4 AN3:AO4 AT3:AU4 AQ3:AR3 AR4">
    <cfRule type="cellIs" dxfId="1272" priority="3214" operator="equal">
      <formula>86</formula>
    </cfRule>
  </conditionalFormatting>
  <conditionalFormatting sqref="AQ3:AR3 AQ114:AR115 AT114:AU115 AT3:AU3 AN114:AO115 AN3:AO3 AW3:AY3 AW114:AY115">
    <cfRule type="cellIs" dxfId="1271" priority="3213" operator="equal">
      <formula>19</formula>
    </cfRule>
  </conditionalFormatting>
  <conditionalFormatting sqref="AQ3:AR3 AQ114:AR115 AT114:AU115 AT3:AU3 AN114:AO115 AN3:AO3 AW3:AY3 AW114:AY115">
    <cfRule type="cellIs" dxfId="1270" priority="3212" operator="equal">
      <formula>23</formula>
    </cfRule>
  </conditionalFormatting>
  <conditionalFormatting sqref="AQ3:AR3 AQ114:AR115 AT114:AU115 AT3:AU3 AN114:AO115 AN3:AO3 AW3:AY3 AW114:AY115">
    <cfRule type="cellIs" dxfId="1269" priority="3211" operator="equal">
      <formula>87</formula>
    </cfRule>
  </conditionalFormatting>
  <conditionalFormatting sqref="AP114:AP115 AP3">
    <cfRule type="cellIs" dxfId="1268" priority="3195" operator="equal">
      <formula>33</formula>
    </cfRule>
  </conditionalFormatting>
  <conditionalFormatting sqref="AP114:AP115 AP3">
    <cfRule type="cellIs" dxfId="1267" priority="3194" operator="equal">
      <formula>24</formula>
    </cfRule>
  </conditionalFormatting>
  <conditionalFormatting sqref="AP114:AP115 AP3">
    <cfRule type="cellIs" dxfId="1266" priority="3193" operator="equal">
      <formula>40</formula>
    </cfRule>
  </conditionalFormatting>
  <conditionalFormatting sqref="AP114:AP115 AP3">
    <cfRule type="cellIs" dxfId="1265" priority="3192" operator="equal">
      <formula>64</formula>
    </cfRule>
  </conditionalFormatting>
  <conditionalFormatting sqref="AP114:AP115 AP3">
    <cfRule type="cellIs" dxfId="1264" priority="3191" operator="equal">
      <formula>47</formula>
    </cfRule>
  </conditionalFormatting>
  <conditionalFormatting sqref="AP114:AP115 AP3">
    <cfRule type="cellIs" dxfId="1263" priority="3190" operator="equal">
      <formula>17</formula>
    </cfRule>
  </conditionalFormatting>
  <conditionalFormatting sqref="AP113:AP116 AP1 AP3:AP4">
    <cfRule type="cellIs" dxfId="1262" priority="3189" operator="equal">
      <formula>16</formula>
    </cfRule>
  </conditionalFormatting>
  <conditionalFormatting sqref="AP113:AP116 AP1 AP3:AP4">
    <cfRule type="cellIs" dxfId="1261" priority="3188" operator="equal">
      <formula>79</formula>
    </cfRule>
  </conditionalFormatting>
  <conditionalFormatting sqref="AP113:AP116 AP1 AP3:AP4">
    <cfRule type="cellIs" dxfId="1260" priority="3187" operator="equal">
      <formula>86</formula>
    </cfRule>
  </conditionalFormatting>
  <conditionalFormatting sqref="AP114:AP115 AP3">
    <cfRule type="cellIs" dxfId="1259" priority="3186" operator="equal">
      <formula>19</formula>
    </cfRule>
  </conditionalFormatting>
  <conditionalFormatting sqref="AP114:AP115 AP3">
    <cfRule type="cellIs" dxfId="1258" priority="3185" operator="equal">
      <formula>23</formula>
    </cfRule>
  </conditionalFormatting>
  <conditionalFormatting sqref="AP114:AP115 AP3">
    <cfRule type="cellIs" dxfId="1257" priority="3184" operator="equal">
      <formula>87</formula>
    </cfRule>
  </conditionalFormatting>
  <conditionalFormatting sqref="AS114:AS115 AS3">
    <cfRule type="cellIs" dxfId="1256" priority="3178" operator="equal">
      <formula>33</formula>
    </cfRule>
  </conditionalFormatting>
  <conditionalFormatting sqref="AS114:AS115 AS3">
    <cfRule type="cellIs" dxfId="1255" priority="3177" operator="equal">
      <formula>24</formula>
    </cfRule>
  </conditionalFormatting>
  <conditionalFormatting sqref="AS114:AS115 AS3">
    <cfRule type="cellIs" dxfId="1254" priority="3176" operator="equal">
      <formula>40</formula>
    </cfRule>
  </conditionalFormatting>
  <conditionalFormatting sqref="AS114:AS115 AS3">
    <cfRule type="cellIs" dxfId="1253" priority="3175" operator="equal">
      <formula>64</formula>
    </cfRule>
  </conditionalFormatting>
  <conditionalFormatting sqref="AS114:AS115 AS3">
    <cfRule type="cellIs" dxfId="1252" priority="3174" operator="equal">
      <formula>47</formula>
    </cfRule>
  </conditionalFormatting>
  <conditionalFormatting sqref="AS114:AS115 AS3">
    <cfRule type="cellIs" dxfId="1251" priority="3173" operator="equal">
      <formula>17</formula>
    </cfRule>
  </conditionalFormatting>
  <conditionalFormatting sqref="AS1 AS113:AS116 AS3:AS4">
    <cfRule type="cellIs" dxfId="1250" priority="3172" operator="equal">
      <formula>16</formula>
    </cfRule>
  </conditionalFormatting>
  <conditionalFormatting sqref="AS1 AS113:AS116 AS3:AS4">
    <cfRule type="cellIs" dxfId="1249" priority="3171" operator="equal">
      <formula>79</formula>
    </cfRule>
  </conditionalFormatting>
  <conditionalFormatting sqref="AS1 AS113:AS116 AS3:AS4">
    <cfRule type="cellIs" dxfId="1248" priority="3170" operator="equal">
      <formula>86</formula>
    </cfRule>
  </conditionalFormatting>
  <conditionalFormatting sqref="AS114:AS115 AS3">
    <cfRule type="cellIs" dxfId="1247" priority="3169" operator="equal">
      <formula>19</formula>
    </cfRule>
  </conditionalFormatting>
  <conditionalFormatting sqref="AS114:AS115 AS3">
    <cfRule type="cellIs" dxfId="1246" priority="3168" operator="equal">
      <formula>23</formula>
    </cfRule>
  </conditionalFormatting>
  <conditionalFormatting sqref="AS114:AS115 AS3">
    <cfRule type="cellIs" dxfId="1245" priority="3167" operator="equal">
      <formula>87</formula>
    </cfRule>
  </conditionalFormatting>
  <conditionalFormatting sqref="BO3:BQ3 BA114:BI115">
    <cfRule type="cellIs" dxfId="1244" priority="3105" operator="equal">
      <formula>33</formula>
    </cfRule>
  </conditionalFormatting>
  <conditionalFormatting sqref="BO3:BQ3 BA114:BI115">
    <cfRule type="cellIs" dxfId="1243" priority="3104" operator="equal">
      <formula>24</formula>
    </cfRule>
  </conditionalFormatting>
  <conditionalFormatting sqref="BO3:BQ3 BA114:BI115">
    <cfRule type="cellIs" dxfId="1242" priority="3103" operator="equal">
      <formula>40</formula>
    </cfRule>
  </conditionalFormatting>
  <conditionalFormatting sqref="BO3:BQ3 BA114:BI115">
    <cfRule type="cellIs" dxfId="1241" priority="3102" operator="equal">
      <formula>64</formula>
    </cfRule>
  </conditionalFormatting>
  <conditionalFormatting sqref="BO3:BQ3 BA114:BI115">
    <cfRule type="cellIs" dxfId="1240" priority="3101" operator="equal">
      <formula>47</formula>
    </cfRule>
  </conditionalFormatting>
  <conditionalFormatting sqref="BO3:BQ3 BA114:BI115">
    <cfRule type="cellIs" dxfId="1239" priority="3100" operator="equal">
      <formula>17</formula>
    </cfRule>
  </conditionalFormatting>
  <conditionalFormatting sqref="BO1:BQ1 BA113:BI116 BO3:BQ4">
    <cfRule type="cellIs" dxfId="1238" priority="3099" operator="equal">
      <formula>16</formula>
    </cfRule>
  </conditionalFormatting>
  <conditionalFormatting sqref="BO1:BQ1 BA113:BI116 BO3:BQ4">
    <cfRule type="cellIs" dxfId="1237" priority="3098" operator="equal">
      <formula>79</formula>
    </cfRule>
  </conditionalFormatting>
  <conditionalFormatting sqref="BO1:BQ1 BA113:BI116 BO3:BQ4">
    <cfRule type="cellIs" dxfId="1236" priority="3097" operator="equal">
      <formula>86</formula>
    </cfRule>
  </conditionalFormatting>
  <conditionalFormatting sqref="BO3:BQ3 BA114:BI115">
    <cfRule type="cellIs" dxfId="1235" priority="3096" operator="equal">
      <formula>19</formula>
    </cfRule>
  </conditionalFormatting>
  <conditionalFormatting sqref="BO3:BQ3 BA114:BI115">
    <cfRule type="cellIs" dxfId="1234" priority="3095" operator="equal">
      <formula>23</formula>
    </cfRule>
  </conditionalFormatting>
  <conditionalFormatting sqref="BO3:BQ3 BA114:BI115">
    <cfRule type="cellIs" dxfId="1233" priority="3094" operator="equal">
      <formula>87</formula>
    </cfRule>
  </conditionalFormatting>
  <conditionalFormatting sqref="BO114:BQ115">
    <cfRule type="cellIs" dxfId="1232" priority="3093" operator="equal">
      <formula>33</formula>
    </cfRule>
  </conditionalFormatting>
  <conditionalFormatting sqref="BO114:BQ115">
    <cfRule type="cellIs" dxfId="1231" priority="3092" operator="equal">
      <formula>24</formula>
    </cfRule>
  </conditionalFormatting>
  <conditionalFormatting sqref="BO114:BQ115">
    <cfRule type="cellIs" dxfId="1230" priority="3091" operator="equal">
      <formula>40</formula>
    </cfRule>
  </conditionalFormatting>
  <conditionalFormatting sqref="BO114:BQ115">
    <cfRule type="cellIs" dxfId="1229" priority="3090" operator="equal">
      <formula>64</formula>
    </cfRule>
  </conditionalFormatting>
  <conditionalFormatting sqref="BO114:BQ115">
    <cfRule type="cellIs" dxfId="1228" priority="3089" operator="equal">
      <formula>47</formula>
    </cfRule>
  </conditionalFormatting>
  <conditionalFormatting sqref="BO114:BQ115">
    <cfRule type="cellIs" dxfId="1227" priority="3088" operator="equal">
      <formula>17</formula>
    </cfRule>
  </conditionalFormatting>
  <conditionalFormatting sqref="BO113:BQ116">
    <cfRule type="cellIs" dxfId="1226" priority="3087" operator="equal">
      <formula>16</formula>
    </cfRule>
  </conditionalFormatting>
  <conditionalFormatting sqref="BO113:BQ116">
    <cfRule type="cellIs" dxfId="1225" priority="3086" operator="equal">
      <formula>79</formula>
    </cfRule>
  </conditionalFormatting>
  <conditionalFormatting sqref="BO113:BQ116">
    <cfRule type="cellIs" dxfId="1224" priority="3085" operator="equal">
      <formula>86</formula>
    </cfRule>
  </conditionalFormatting>
  <conditionalFormatting sqref="BO114:BQ115">
    <cfRule type="cellIs" dxfId="1223" priority="3084" operator="equal">
      <formula>19</formula>
    </cfRule>
  </conditionalFormatting>
  <conditionalFormatting sqref="BO114:BQ115">
    <cfRule type="cellIs" dxfId="1222" priority="3083" operator="equal">
      <formula>23</formula>
    </cfRule>
  </conditionalFormatting>
  <conditionalFormatting sqref="BO114:BQ115">
    <cfRule type="cellIs" dxfId="1221" priority="3082" operator="equal">
      <formula>87</formula>
    </cfRule>
  </conditionalFormatting>
  <conditionalFormatting sqref="BT114:BT115 ES2:EU3 CF3 EQ2:EQ3 EQ114:EQ115 CI3 CE114:CF115 BT3">
    <cfRule type="cellIs" dxfId="1220" priority="3020" operator="equal">
      <formula>33</formula>
    </cfRule>
  </conditionalFormatting>
  <conditionalFormatting sqref="BT114:BT115 ES2:EU3 CF3 EQ2:EQ3 EQ114:EQ115 CI3 CE114:CF115 BT3">
    <cfRule type="cellIs" dxfId="1219" priority="3019" operator="equal">
      <formula>24</formula>
    </cfRule>
  </conditionalFormatting>
  <conditionalFormatting sqref="BT114:BT115 ES2:EU3 CF3 EQ2:EQ3 EQ114:EQ115 CI3 CE114:CF115 BT3">
    <cfRule type="cellIs" dxfId="1218" priority="3018" operator="equal">
      <formula>40</formula>
    </cfRule>
  </conditionalFormatting>
  <conditionalFormatting sqref="BT114:BT115 ES2:EU3 CF3 EQ2:EQ3 EQ114:EQ115 CI3 CE114:CF115 BT3">
    <cfRule type="cellIs" dxfId="1217" priority="3017" operator="equal">
      <formula>64</formula>
    </cfRule>
  </conditionalFormatting>
  <conditionalFormatting sqref="BT114:BT115 ES2:EU3 CF3 EQ2:EQ3 EQ114:EQ115 CI3 CE114:CF115 BT3">
    <cfRule type="cellIs" dxfId="1216" priority="3016" operator="equal">
      <formula>47</formula>
    </cfRule>
  </conditionalFormatting>
  <conditionalFormatting sqref="BT114:BT115 ES2:EU3 CF3 EQ2:EQ3 EQ114:EQ115 CI3 CE114:CF115 BT3">
    <cfRule type="cellIs" dxfId="1215" priority="3015" operator="equal">
      <formula>17</formula>
    </cfRule>
  </conditionalFormatting>
  <conditionalFormatting sqref="BT113:BT116 ES1:EU4 CF1 EQ1:EQ4 EQ113:EQ116 CI1 CE113:CF116 BT1 BT3:BT4 CI3 CF3">
    <cfRule type="cellIs" dxfId="1214" priority="3014" operator="equal">
      <formula>16</formula>
    </cfRule>
  </conditionalFormatting>
  <conditionalFormatting sqref="BT113:BT116 ES1:EU4 CF1 EQ1:EQ4 EQ113:EQ116 CI1 CE113:CF116 BT1 BT3:BT4 CI3 CF3">
    <cfRule type="cellIs" dxfId="1213" priority="3013" operator="equal">
      <formula>79</formula>
    </cfRule>
  </conditionalFormatting>
  <conditionalFormatting sqref="BT113:BT116 ES1:EU4 CF1 EQ1:EQ4 EQ113:EQ116 CI1 CE113:CF116 BT1 BT3:BT4 CI3 CF3">
    <cfRule type="cellIs" dxfId="1212" priority="3012" operator="equal">
      <formula>86</formula>
    </cfRule>
  </conditionalFormatting>
  <conditionalFormatting sqref="BT114:BT115 ES2:EU3 CF3 EQ2:EQ3 EQ114:EQ115 CI3 CE114:CF115 BT3">
    <cfRule type="cellIs" dxfId="1211" priority="3011" operator="equal">
      <formula>19</formula>
    </cfRule>
  </conditionalFormatting>
  <conditionalFormatting sqref="BT114:BT115 ES2:EU3 CF3 EQ2:EQ3 EQ114:EQ115 CI3 CE114:CF115 BT3">
    <cfRule type="cellIs" dxfId="1210" priority="3010" operator="equal">
      <formula>23</formula>
    </cfRule>
  </conditionalFormatting>
  <conditionalFormatting sqref="BT114:BT115 ES2:EU3 CF3 EQ2:EQ3 EQ114:EQ115 CI3 CE114:CF115 BT3">
    <cfRule type="cellIs" dxfId="1209" priority="3009" operator="equal">
      <formula>87</formula>
    </cfRule>
  </conditionalFormatting>
  <conditionalFormatting sqref="CE3">
    <cfRule type="cellIs" dxfId="1208" priority="3008" operator="equal">
      <formula>33</formula>
    </cfRule>
  </conditionalFormatting>
  <conditionalFormatting sqref="CE3">
    <cfRule type="cellIs" dxfId="1207" priority="3007" operator="equal">
      <formula>24</formula>
    </cfRule>
  </conditionalFormatting>
  <conditionalFormatting sqref="CE3">
    <cfRule type="cellIs" dxfId="1206" priority="3006" operator="equal">
      <formula>40</formula>
    </cfRule>
  </conditionalFormatting>
  <conditionalFormatting sqref="CE3">
    <cfRule type="cellIs" dxfId="1205" priority="3005" operator="equal">
      <formula>64</formula>
    </cfRule>
  </conditionalFormatting>
  <conditionalFormatting sqref="CE3">
    <cfRule type="cellIs" dxfId="1204" priority="3004" operator="equal">
      <formula>47</formula>
    </cfRule>
  </conditionalFormatting>
  <conditionalFormatting sqref="CE3">
    <cfRule type="cellIs" dxfId="1203" priority="3003" operator="equal">
      <formula>17</formula>
    </cfRule>
  </conditionalFormatting>
  <conditionalFormatting sqref="CE1 CE3:CE4">
    <cfRule type="cellIs" dxfId="1202" priority="3002" operator="equal">
      <formula>16</formula>
    </cfRule>
  </conditionalFormatting>
  <conditionalFormatting sqref="CE1 CE3:CE4">
    <cfRule type="cellIs" dxfId="1201" priority="3001" operator="equal">
      <formula>79</formula>
    </cfRule>
  </conditionalFormatting>
  <conditionalFormatting sqref="CE1 CE3:CE4">
    <cfRule type="cellIs" dxfId="1200" priority="3000" operator="equal">
      <formula>86</formula>
    </cfRule>
  </conditionalFormatting>
  <conditionalFormatting sqref="CE3">
    <cfRule type="cellIs" dxfId="1199" priority="2999" operator="equal">
      <formula>19</formula>
    </cfRule>
  </conditionalFormatting>
  <conditionalFormatting sqref="CE3">
    <cfRule type="cellIs" dxfId="1198" priority="2998" operator="equal">
      <formula>23</formula>
    </cfRule>
  </conditionalFormatting>
  <conditionalFormatting sqref="CE3">
    <cfRule type="cellIs" dxfId="1197" priority="2997" operator="equal">
      <formula>87</formula>
    </cfRule>
  </conditionalFormatting>
  <conditionalFormatting sqref="CJ3">
    <cfRule type="cellIs" dxfId="1196" priority="2996" operator="equal">
      <formula>33</formula>
    </cfRule>
  </conditionalFormatting>
  <conditionalFormatting sqref="CJ3">
    <cfRule type="cellIs" dxfId="1195" priority="2995" operator="equal">
      <formula>24</formula>
    </cfRule>
  </conditionalFormatting>
  <conditionalFormatting sqref="CJ3">
    <cfRule type="cellIs" dxfId="1194" priority="2994" operator="equal">
      <formula>40</formula>
    </cfRule>
  </conditionalFormatting>
  <conditionalFormatting sqref="CJ3">
    <cfRule type="cellIs" dxfId="1193" priority="2993" operator="equal">
      <formula>64</formula>
    </cfRule>
  </conditionalFormatting>
  <conditionalFormatting sqref="CJ3">
    <cfRule type="cellIs" dxfId="1192" priority="2992" operator="equal">
      <formula>47</formula>
    </cfRule>
  </conditionalFormatting>
  <conditionalFormatting sqref="CJ3">
    <cfRule type="cellIs" dxfId="1191" priority="2991" operator="equal">
      <formula>17</formula>
    </cfRule>
  </conditionalFormatting>
  <conditionalFormatting sqref="CJ1 CJ3:CJ4">
    <cfRule type="cellIs" dxfId="1190" priority="2990" operator="equal">
      <formula>16</formula>
    </cfRule>
  </conditionalFormatting>
  <conditionalFormatting sqref="CJ1 CJ3:CJ4">
    <cfRule type="cellIs" dxfId="1189" priority="2989" operator="equal">
      <formula>79</formula>
    </cfRule>
  </conditionalFormatting>
  <conditionalFormatting sqref="CJ1 CJ3:CJ4">
    <cfRule type="cellIs" dxfId="1188" priority="2988" operator="equal">
      <formula>86</formula>
    </cfRule>
  </conditionalFormatting>
  <conditionalFormatting sqref="CJ3">
    <cfRule type="cellIs" dxfId="1187" priority="2987" operator="equal">
      <formula>19</formula>
    </cfRule>
  </conditionalFormatting>
  <conditionalFormatting sqref="CJ3">
    <cfRule type="cellIs" dxfId="1186" priority="2986" operator="equal">
      <formula>23</formula>
    </cfRule>
  </conditionalFormatting>
  <conditionalFormatting sqref="CJ3">
    <cfRule type="cellIs" dxfId="1185" priority="2985" operator="equal">
      <formula>87</formula>
    </cfRule>
  </conditionalFormatting>
  <conditionalFormatting sqref="BV114:BV115 BV3">
    <cfRule type="cellIs" dxfId="1184" priority="2972" operator="equal">
      <formula>33</formula>
    </cfRule>
  </conditionalFormatting>
  <conditionalFormatting sqref="BV114:BV115 BV3">
    <cfRule type="cellIs" dxfId="1183" priority="2971" operator="equal">
      <formula>24</formula>
    </cfRule>
  </conditionalFormatting>
  <conditionalFormatting sqref="BV114:BV115 BV3">
    <cfRule type="cellIs" dxfId="1182" priority="2970" operator="equal">
      <formula>40</formula>
    </cfRule>
  </conditionalFormatting>
  <conditionalFormatting sqref="BV114:BV115 BV3">
    <cfRule type="cellIs" dxfId="1181" priority="2969" operator="equal">
      <formula>64</formula>
    </cfRule>
  </conditionalFormatting>
  <conditionalFormatting sqref="BV114:BV115 BV3">
    <cfRule type="cellIs" dxfId="1180" priority="2968" operator="equal">
      <formula>47</formula>
    </cfRule>
  </conditionalFormatting>
  <conditionalFormatting sqref="BV114:BV115 BV3">
    <cfRule type="cellIs" dxfId="1179" priority="2967" operator="equal">
      <formula>17</formula>
    </cfRule>
  </conditionalFormatting>
  <conditionalFormatting sqref="BV113:BV116 BV1 BV3:BV4">
    <cfRule type="cellIs" dxfId="1178" priority="2966" operator="equal">
      <formula>16</formula>
    </cfRule>
  </conditionalFormatting>
  <conditionalFormatting sqref="BV113:BV116 BV1 BV3:BV4">
    <cfRule type="cellIs" dxfId="1177" priority="2965" operator="equal">
      <formula>79</formula>
    </cfRule>
  </conditionalFormatting>
  <conditionalFormatting sqref="BV113:BV116 BV1 BV3:BV4">
    <cfRule type="cellIs" dxfId="1176" priority="2964" operator="equal">
      <formula>86</formula>
    </cfRule>
  </conditionalFormatting>
  <conditionalFormatting sqref="BV114:BV115 BV3">
    <cfRule type="cellIs" dxfId="1175" priority="2963" operator="equal">
      <formula>19</formula>
    </cfRule>
  </conditionalFormatting>
  <conditionalFormatting sqref="BV114:BV115 BV3">
    <cfRule type="cellIs" dxfId="1174" priority="2962" operator="equal">
      <formula>23</formula>
    </cfRule>
  </conditionalFormatting>
  <conditionalFormatting sqref="BV114:BV115 BV3">
    <cfRule type="cellIs" dxfId="1173" priority="2961" operator="equal">
      <formula>87</formula>
    </cfRule>
  </conditionalFormatting>
  <conditionalFormatting sqref="BU114:BU115 BU3">
    <cfRule type="cellIs" dxfId="1172" priority="2950" operator="equal">
      <formula>33</formula>
    </cfRule>
  </conditionalFormatting>
  <conditionalFormatting sqref="BU114:BU115 BU3">
    <cfRule type="cellIs" dxfId="1171" priority="2949" operator="equal">
      <formula>24</formula>
    </cfRule>
  </conditionalFormatting>
  <conditionalFormatting sqref="BU114:BU115 BU3">
    <cfRule type="cellIs" dxfId="1170" priority="2948" operator="equal">
      <formula>40</formula>
    </cfRule>
  </conditionalFormatting>
  <conditionalFormatting sqref="BU114:BU115 BU3">
    <cfRule type="cellIs" dxfId="1169" priority="2947" operator="equal">
      <formula>64</formula>
    </cfRule>
  </conditionalFormatting>
  <conditionalFormatting sqref="BU114:BU115 BU3">
    <cfRule type="cellIs" dxfId="1168" priority="2946" operator="equal">
      <formula>47</formula>
    </cfRule>
  </conditionalFormatting>
  <conditionalFormatting sqref="BU114:BU115 BU3">
    <cfRule type="cellIs" dxfId="1167" priority="2945" operator="equal">
      <formula>17</formula>
    </cfRule>
  </conditionalFormatting>
  <conditionalFormatting sqref="BU113:BU116 BU1 BU3:BU4">
    <cfRule type="cellIs" dxfId="1166" priority="2944" operator="equal">
      <formula>16</formula>
    </cfRule>
  </conditionalFormatting>
  <conditionalFormatting sqref="BU113:BU116 BU1 BU3:BU4">
    <cfRule type="cellIs" dxfId="1165" priority="2943" operator="equal">
      <formula>79</formula>
    </cfRule>
  </conditionalFormatting>
  <conditionalFormatting sqref="BU113:BU116 BU1 BU3:BU4">
    <cfRule type="cellIs" dxfId="1164" priority="2942" operator="equal">
      <formula>86</formula>
    </cfRule>
  </conditionalFormatting>
  <conditionalFormatting sqref="BU114:BU115 BU3">
    <cfRule type="cellIs" dxfId="1163" priority="2941" operator="equal">
      <formula>19</formula>
    </cfRule>
  </conditionalFormatting>
  <conditionalFormatting sqref="BU114:BU115 BU3">
    <cfRule type="cellIs" dxfId="1162" priority="2940" operator="equal">
      <formula>23</formula>
    </cfRule>
  </conditionalFormatting>
  <conditionalFormatting sqref="BU114:BU115 BU3">
    <cfRule type="cellIs" dxfId="1161" priority="2939" operator="equal">
      <formula>87</formula>
    </cfRule>
  </conditionalFormatting>
  <conditionalFormatting sqref="CD114:CD115">
    <cfRule type="cellIs" dxfId="1160" priority="2933" operator="equal">
      <formula>33</formula>
    </cfRule>
  </conditionalFormatting>
  <conditionalFormatting sqref="CD114:CD115">
    <cfRule type="cellIs" dxfId="1159" priority="2932" operator="equal">
      <formula>24</formula>
    </cfRule>
  </conditionalFormatting>
  <conditionalFormatting sqref="CD114:CD115">
    <cfRule type="cellIs" dxfId="1158" priority="2931" operator="equal">
      <formula>40</formula>
    </cfRule>
  </conditionalFormatting>
  <conditionalFormatting sqref="CD114:CD115">
    <cfRule type="cellIs" dxfId="1157" priority="2930" operator="equal">
      <formula>64</formula>
    </cfRule>
  </conditionalFormatting>
  <conditionalFormatting sqref="CD114:CD115">
    <cfRule type="cellIs" dxfId="1156" priority="2929" operator="equal">
      <formula>47</formula>
    </cfRule>
  </conditionalFormatting>
  <conditionalFormatting sqref="CD114:CD115">
    <cfRule type="cellIs" dxfId="1155" priority="2928" operator="equal">
      <formula>17</formula>
    </cfRule>
  </conditionalFormatting>
  <conditionalFormatting sqref="CD113:CD116">
    <cfRule type="cellIs" dxfId="1154" priority="2927" operator="equal">
      <formula>16</formula>
    </cfRule>
  </conditionalFormatting>
  <conditionalFormatting sqref="CD113:CD116">
    <cfRule type="cellIs" dxfId="1153" priority="2926" operator="equal">
      <formula>79</formula>
    </cfRule>
  </conditionalFormatting>
  <conditionalFormatting sqref="CD113:CD116">
    <cfRule type="cellIs" dxfId="1152" priority="2925" operator="equal">
      <formula>86</formula>
    </cfRule>
  </conditionalFormatting>
  <conditionalFormatting sqref="CD114:CD115">
    <cfRule type="cellIs" dxfId="1151" priority="2924" operator="equal">
      <formula>19</formula>
    </cfRule>
  </conditionalFormatting>
  <conditionalFormatting sqref="CD114:CD115">
    <cfRule type="cellIs" dxfId="1150" priority="2923" operator="equal">
      <formula>23</formula>
    </cfRule>
  </conditionalFormatting>
  <conditionalFormatting sqref="CD114:CD115">
    <cfRule type="cellIs" dxfId="1149" priority="2922" operator="equal">
      <formula>87</formula>
    </cfRule>
  </conditionalFormatting>
  <conditionalFormatting sqref="CD3">
    <cfRule type="cellIs" dxfId="1148" priority="2921" operator="equal">
      <formula>33</formula>
    </cfRule>
  </conditionalFormatting>
  <conditionalFormatting sqref="CD3">
    <cfRule type="cellIs" dxfId="1147" priority="2920" operator="equal">
      <formula>24</formula>
    </cfRule>
  </conditionalFormatting>
  <conditionalFormatting sqref="CD3">
    <cfRule type="cellIs" dxfId="1146" priority="2919" operator="equal">
      <formula>40</formula>
    </cfRule>
  </conditionalFormatting>
  <conditionalFormatting sqref="CD3">
    <cfRule type="cellIs" dxfId="1145" priority="2918" operator="equal">
      <formula>64</formula>
    </cfRule>
  </conditionalFormatting>
  <conditionalFormatting sqref="CD3">
    <cfRule type="cellIs" dxfId="1144" priority="2917" operator="equal">
      <formula>47</formula>
    </cfRule>
  </conditionalFormatting>
  <conditionalFormatting sqref="CD3">
    <cfRule type="cellIs" dxfId="1143" priority="2916" operator="equal">
      <formula>17</formula>
    </cfRule>
  </conditionalFormatting>
  <conditionalFormatting sqref="CD1 CD3:CD4">
    <cfRule type="cellIs" dxfId="1142" priority="2915" operator="equal">
      <formula>16</formula>
    </cfRule>
  </conditionalFormatting>
  <conditionalFormatting sqref="CD1 CD3:CD4">
    <cfRule type="cellIs" dxfId="1141" priority="2914" operator="equal">
      <formula>79</formula>
    </cfRule>
  </conditionalFormatting>
  <conditionalFormatting sqref="CD1 CD3:CD4">
    <cfRule type="cellIs" dxfId="1140" priority="2913" operator="equal">
      <formula>86</formula>
    </cfRule>
  </conditionalFormatting>
  <conditionalFormatting sqref="CD3">
    <cfRule type="cellIs" dxfId="1139" priority="2912" operator="equal">
      <formula>19</formula>
    </cfRule>
  </conditionalFormatting>
  <conditionalFormatting sqref="CD3">
    <cfRule type="cellIs" dxfId="1138" priority="2911" operator="equal">
      <formula>23</formula>
    </cfRule>
  </conditionalFormatting>
  <conditionalFormatting sqref="CD3">
    <cfRule type="cellIs" dxfId="1137" priority="2910" operator="equal">
      <formula>87</formula>
    </cfRule>
  </conditionalFormatting>
  <conditionalFormatting sqref="CH3">
    <cfRule type="cellIs" dxfId="1136" priority="2891" operator="equal">
      <formula>33</formula>
    </cfRule>
  </conditionalFormatting>
  <conditionalFormatting sqref="CH3">
    <cfRule type="cellIs" dxfId="1135" priority="2890" operator="equal">
      <formula>24</formula>
    </cfRule>
  </conditionalFormatting>
  <conditionalFormatting sqref="CH3">
    <cfRule type="cellIs" dxfId="1134" priority="2889" operator="equal">
      <formula>40</formula>
    </cfRule>
  </conditionalFormatting>
  <conditionalFormatting sqref="CH3">
    <cfRule type="cellIs" dxfId="1133" priority="2888" operator="equal">
      <formula>64</formula>
    </cfRule>
  </conditionalFormatting>
  <conditionalFormatting sqref="CH3">
    <cfRule type="cellIs" dxfId="1132" priority="2887" operator="equal">
      <formula>47</formula>
    </cfRule>
  </conditionalFormatting>
  <conditionalFormatting sqref="CH3">
    <cfRule type="cellIs" dxfId="1131" priority="2886" operator="equal">
      <formula>17</formula>
    </cfRule>
  </conditionalFormatting>
  <conditionalFormatting sqref="CH1 CH3:CH4">
    <cfRule type="cellIs" dxfId="1130" priority="2885" operator="equal">
      <formula>16</formula>
    </cfRule>
  </conditionalFormatting>
  <conditionalFormatting sqref="CH1 CH3:CH4">
    <cfRule type="cellIs" dxfId="1129" priority="2884" operator="equal">
      <formula>79</formula>
    </cfRule>
  </conditionalFormatting>
  <conditionalFormatting sqref="CH1 CH3:CH4">
    <cfRule type="cellIs" dxfId="1128" priority="2883" operator="equal">
      <formula>86</formula>
    </cfRule>
  </conditionalFormatting>
  <conditionalFormatting sqref="CH3">
    <cfRule type="cellIs" dxfId="1127" priority="2882" operator="equal">
      <formula>19</formula>
    </cfRule>
  </conditionalFormatting>
  <conditionalFormatting sqref="CH3">
    <cfRule type="cellIs" dxfId="1126" priority="2881" operator="equal">
      <formula>23</formula>
    </cfRule>
  </conditionalFormatting>
  <conditionalFormatting sqref="CH3">
    <cfRule type="cellIs" dxfId="1125" priority="2880" operator="equal">
      <formula>87</formula>
    </cfRule>
  </conditionalFormatting>
  <conditionalFormatting sqref="EV2:EV3 CQ3:CV3 CQ114:CV115 EV114:EV115">
    <cfRule type="cellIs" dxfId="1124" priority="2694" operator="equal">
      <formula>33</formula>
    </cfRule>
  </conditionalFormatting>
  <conditionalFormatting sqref="EV2:EV3 CQ3:CV3 CQ114:CV115 EV114:EV115">
    <cfRule type="cellIs" dxfId="1123" priority="2693" operator="equal">
      <formula>24</formula>
    </cfRule>
  </conditionalFormatting>
  <conditionalFormatting sqref="EV2:EV3 CQ3:CV3 CQ114:CV115 EV114:EV115">
    <cfRule type="cellIs" dxfId="1122" priority="2692" operator="equal">
      <formula>40</formula>
    </cfRule>
  </conditionalFormatting>
  <conditionalFormatting sqref="EV2:EV3 CQ3:CV3 CQ114:CV115 EV114:EV115">
    <cfRule type="cellIs" dxfId="1121" priority="2691" operator="equal">
      <formula>64</formula>
    </cfRule>
  </conditionalFormatting>
  <conditionalFormatting sqref="EV2:EV3 CQ3:CV3 CQ114:CV115 EV114:EV115">
    <cfRule type="cellIs" dxfId="1120" priority="2690" operator="equal">
      <formula>47</formula>
    </cfRule>
  </conditionalFormatting>
  <conditionalFormatting sqref="EV2:EV3 CQ3:CV3 CQ114:CV115 EV114:EV115">
    <cfRule type="cellIs" dxfId="1119" priority="2689" operator="equal">
      <formula>17</formula>
    </cfRule>
  </conditionalFormatting>
  <conditionalFormatting sqref="EV1:EV4 CQ1:CV1 CQ113:CV116 EV113:EV116 CQ3:CV4">
    <cfRule type="cellIs" dxfId="1118" priority="2688" operator="equal">
      <formula>16</formula>
    </cfRule>
  </conditionalFormatting>
  <conditionalFormatting sqref="EV1:EV4 CQ1:CV1 CQ113:CV116 EV113:EV116 CQ3:CV4">
    <cfRule type="cellIs" dxfId="1117" priority="2687" operator="equal">
      <formula>79</formula>
    </cfRule>
  </conditionalFormatting>
  <conditionalFormatting sqref="EV1:EV4 CQ1:CV1 CQ113:CV116 EV113:EV116 CQ3:CV4">
    <cfRule type="cellIs" dxfId="1116" priority="2686" operator="equal">
      <formula>86</formula>
    </cfRule>
  </conditionalFormatting>
  <conditionalFormatting sqref="EV2:EV3 CQ3:CV3 CQ114:CV115 EV114:EV115">
    <cfRule type="cellIs" dxfId="1115" priority="2685" operator="equal">
      <formula>19</formula>
    </cfRule>
  </conditionalFormatting>
  <conditionalFormatting sqref="EV2:EV3 CQ3:CV3 CQ114:CV115 EV114:EV115">
    <cfRule type="cellIs" dxfId="1114" priority="2684" operator="equal">
      <formula>23</formula>
    </cfRule>
  </conditionalFormatting>
  <conditionalFormatting sqref="EV2:EV3 CQ3:CV3 CQ114:CV115 EV114:EV115">
    <cfRule type="cellIs" dxfId="1113" priority="2683" operator="equal">
      <formula>87</formula>
    </cfRule>
  </conditionalFormatting>
  <conditionalFormatting sqref="CN115">
    <cfRule type="cellIs" dxfId="1112" priority="2620" operator="equal">
      <formula>33</formula>
    </cfRule>
  </conditionalFormatting>
  <conditionalFormatting sqref="CN115">
    <cfRule type="cellIs" dxfId="1111" priority="2619" operator="equal">
      <formula>24</formula>
    </cfRule>
  </conditionalFormatting>
  <conditionalFormatting sqref="CN115">
    <cfRule type="cellIs" dxfId="1110" priority="2618" operator="equal">
      <formula>40</formula>
    </cfRule>
  </conditionalFormatting>
  <conditionalFormatting sqref="CN115">
    <cfRule type="cellIs" dxfId="1109" priority="2617" operator="equal">
      <formula>64</formula>
    </cfRule>
  </conditionalFormatting>
  <conditionalFormatting sqref="CN115">
    <cfRule type="cellIs" dxfId="1108" priority="2616" operator="equal">
      <formula>47</formula>
    </cfRule>
  </conditionalFormatting>
  <conditionalFormatting sqref="CN115">
    <cfRule type="cellIs" dxfId="1107" priority="2615" operator="equal">
      <formula>17</formula>
    </cfRule>
  </conditionalFormatting>
  <conditionalFormatting sqref="CN115:CN116">
    <cfRule type="cellIs" dxfId="1106" priority="2614" operator="equal">
      <formula>16</formula>
    </cfRule>
  </conditionalFormatting>
  <conditionalFormatting sqref="CN115:CN116">
    <cfRule type="cellIs" dxfId="1105" priority="2613" operator="equal">
      <formula>79</formula>
    </cfRule>
  </conditionalFormatting>
  <conditionalFormatting sqref="CN115:CN116">
    <cfRule type="cellIs" dxfId="1104" priority="2612" operator="equal">
      <formula>86</formula>
    </cfRule>
  </conditionalFormatting>
  <conditionalFormatting sqref="CN115">
    <cfRule type="cellIs" dxfId="1103" priority="2611" operator="equal">
      <formula>19</formula>
    </cfRule>
  </conditionalFormatting>
  <conditionalFormatting sqref="CN115">
    <cfRule type="cellIs" dxfId="1102" priority="2610" operator="equal">
      <formula>23</formula>
    </cfRule>
  </conditionalFormatting>
  <conditionalFormatting sqref="CN115">
    <cfRule type="cellIs" dxfId="1101" priority="2609" operator="equal">
      <formula>87</formula>
    </cfRule>
  </conditionalFormatting>
  <conditionalFormatting sqref="CK112:CL113 CK3:CL3 CN3 CN112:CN113">
    <cfRule type="cellIs" dxfId="1100" priority="2677" operator="equal">
      <formula>33</formula>
    </cfRule>
  </conditionalFormatting>
  <conditionalFormatting sqref="CK112:CL113 CK3:CL3 CN3 CN112:CN113">
    <cfRule type="cellIs" dxfId="1099" priority="2676" operator="equal">
      <formula>24</formula>
    </cfRule>
  </conditionalFormatting>
  <conditionalFormatting sqref="CK112:CL113 CK3:CL3 CN3 CN112:CN113">
    <cfRule type="cellIs" dxfId="1098" priority="2675" operator="equal">
      <formula>40</formula>
    </cfRule>
  </conditionalFormatting>
  <conditionalFormatting sqref="CK112:CL113 CK3:CL3 CN3 CN112:CN113">
    <cfRule type="cellIs" dxfId="1097" priority="2674" operator="equal">
      <formula>64</formula>
    </cfRule>
  </conditionalFormatting>
  <conditionalFormatting sqref="CK112:CL113 CK3:CL3 CN3 CN112:CN113">
    <cfRule type="cellIs" dxfId="1096" priority="2673" operator="equal">
      <formula>47</formula>
    </cfRule>
  </conditionalFormatting>
  <conditionalFormatting sqref="CK112:CL113 CK3:CL3 CN3 CN112:CN113">
    <cfRule type="cellIs" dxfId="1095" priority="2672" operator="equal">
      <formula>17</formula>
    </cfRule>
  </conditionalFormatting>
  <conditionalFormatting sqref="CK112:CL114 CK1:CL1 CN1 CN112:CN114 CN3:CN4 CK3:CL4">
    <cfRule type="cellIs" dxfId="1094" priority="2671" operator="equal">
      <formula>16</formula>
    </cfRule>
  </conditionalFormatting>
  <conditionalFormatting sqref="CK112:CL114 CK1:CL1 CN1 CN112:CN114 CN3:CN4 CK3:CL4">
    <cfRule type="cellIs" dxfId="1093" priority="2670" operator="equal">
      <formula>79</formula>
    </cfRule>
  </conditionalFormatting>
  <conditionalFormatting sqref="CK112:CL114 CK1:CL1 CN1 CN112:CN114 CN3:CN4 CK3:CL4">
    <cfRule type="cellIs" dxfId="1092" priority="2669" operator="equal">
      <formula>86</formula>
    </cfRule>
  </conditionalFormatting>
  <conditionalFormatting sqref="CK112:CL113 CK3:CL3 CN3 CN112:CN113">
    <cfRule type="cellIs" dxfId="1091" priority="2668" operator="equal">
      <formula>19</formula>
    </cfRule>
  </conditionalFormatting>
  <conditionalFormatting sqref="CK112:CL113 CK3:CL3 CN3 CN112:CN113">
    <cfRule type="cellIs" dxfId="1090" priority="2667" operator="equal">
      <formula>23</formula>
    </cfRule>
  </conditionalFormatting>
  <conditionalFormatting sqref="CK112:CL113 CK3:CL3 CN3 CN112:CN113">
    <cfRule type="cellIs" dxfId="1089" priority="2666" operator="equal">
      <formula>87</formula>
    </cfRule>
  </conditionalFormatting>
  <conditionalFormatting sqref="CK114:CL114 CN114">
    <cfRule type="cellIs" dxfId="1088" priority="2665" operator="equal">
      <formula>33</formula>
    </cfRule>
  </conditionalFormatting>
  <conditionalFormatting sqref="CK114:CL114 CN114">
    <cfRule type="cellIs" dxfId="1087" priority="2664" operator="equal">
      <formula>24</formula>
    </cfRule>
  </conditionalFormatting>
  <conditionalFormatting sqref="CK114:CL114 CN114">
    <cfRule type="cellIs" dxfId="1086" priority="2663" operator="equal">
      <formula>40</formula>
    </cfRule>
  </conditionalFormatting>
  <conditionalFormatting sqref="CK114:CL114 CN114">
    <cfRule type="cellIs" dxfId="1085" priority="2662" operator="equal">
      <formula>64</formula>
    </cfRule>
  </conditionalFormatting>
  <conditionalFormatting sqref="CK114:CL114 CN114">
    <cfRule type="cellIs" dxfId="1084" priority="2661" operator="equal">
      <formula>47</formula>
    </cfRule>
  </conditionalFormatting>
  <conditionalFormatting sqref="CK114:CL114 CN114">
    <cfRule type="cellIs" dxfId="1083" priority="2660" operator="equal">
      <formula>17</formula>
    </cfRule>
  </conditionalFormatting>
  <conditionalFormatting sqref="CK114:CL114 CN114">
    <cfRule type="cellIs" dxfId="1082" priority="2659" operator="equal">
      <formula>19</formula>
    </cfRule>
  </conditionalFormatting>
  <conditionalFormatting sqref="CK114:CL114 CN114">
    <cfRule type="cellIs" dxfId="1081" priority="2658" operator="equal">
      <formula>23</formula>
    </cfRule>
  </conditionalFormatting>
  <conditionalFormatting sqref="CK114:CL114 CN114">
    <cfRule type="cellIs" dxfId="1080" priority="2657" operator="equal">
      <formula>87</formula>
    </cfRule>
  </conditionalFormatting>
  <conditionalFormatting sqref="CK115">
    <cfRule type="cellIs" dxfId="1079" priority="2656" operator="equal">
      <formula>33</formula>
    </cfRule>
  </conditionalFormatting>
  <conditionalFormatting sqref="CK115">
    <cfRule type="cellIs" dxfId="1078" priority="2655" operator="equal">
      <formula>24</formula>
    </cfRule>
  </conditionalFormatting>
  <conditionalFormatting sqref="CK115">
    <cfRule type="cellIs" dxfId="1077" priority="2654" operator="equal">
      <formula>40</formula>
    </cfRule>
  </conditionalFormatting>
  <conditionalFormatting sqref="CK115">
    <cfRule type="cellIs" dxfId="1076" priority="2653" operator="equal">
      <formula>64</formula>
    </cfRule>
  </conditionalFormatting>
  <conditionalFormatting sqref="CK115">
    <cfRule type="cellIs" dxfId="1075" priority="2652" operator="equal">
      <formula>47</formula>
    </cfRule>
  </conditionalFormatting>
  <conditionalFormatting sqref="CK115">
    <cfRule type="cellIs" dxfId="1074" priority="2651" operator="equal">
      <formula>17</formula>
    </cfRule>
  </conditionalFormatting>
  <conditionalFormatting sqref="CK115:CK116">
    <cfRule type="cellIs" dxfId="1073" priority="2650" operator="equal">
      <formula>16</formula>
    </cfRule>
  </conditionalFormatting>
  <conditionalFormatting sqref="CK115:CK116">
    <cfRule type="cellIs" dxfId="1072" priority="2649" operator="equal">
      <formula>79</formula>
    </cfRule>
  </conditionalFormatting>
  <conditionalFormatting sqref="CK115:CK116">
    <cfRule type="cellIs" dxfId="1071" priority="2648" operator="equal">
      <formula>86</formula>
    </cfRule>
  </conditionalFormatting>
  <conditionalFormatting sqref="CK115">
    <cfRule type="cellIs" dxfId="1070" priority="2647" operator="equal">
      <formula>19</formula>
    </cfRule>
  </conditionalFormatting>
  <conditionalFormatting sqref="CK115">
    <cfRule type="cellIs" dxfId="1069" priority="2646" operator="equal">
      <formula>23</formula>
    </cfRule>
  </conditionalFormatting>
  <conditionalFormatting sqref="CK115">
    <cfRule type="cellIs" dxfId="1068" priority="2645" operator="equal">
      <formula>87</formula>
    </cfRule>
  </conditionalFormatting>
  <conditionalFormatting sqref="CL115">
    <cfRule type="cellIs" dxfId="1067" priority="2644" operator="equal">
      <formula>33</formula>
    </cfRule>
  </conditionalFormatting>
  <conditionalFormatting sqref="CL115">
    <cfRule type="cellIs" dxfId="1066" priority="2643" operator="equal">
      <formula>24</formula>
    </cfRule>
  </conditionalFormatting>
  <conditionalFormatting sqref="CL115">
    <cfRule type="cellIs" dxfId="1065" priority="2642" operator="equal">
      <formula>40</formula>
    </cfRule>
  </conditionalFormatting>
  <conditionalFormatting sqref="CL115">
    <cfRule type="cellIs" dxfId="1064" priority="2641" operator="equal">
      <formula>64</formula>
    </cfRule>
  </conditionalFormatting>
  <conditionalFormatting sqref="CL115">
    <cfRule type="cellIs" dxfId="1063" priority="2640" operator="equal">
      <formula>47</formula>
    </cfRule>
  </conditionalFormatting>
  <conditionalFormatting sqref="CL115">
    <cfRule type="cellIs" dxfId="1062" priority="2639" operator="equal">
      <formula>17</formula>
    </cfRule>
  </conditionalFormatting>
  <conditionalFormatting sqref="CL115:CL116">
    <cfRule type="cellIs" dxfId="1061" priority="2638" operator="equal">
      <formula>16</formula>
    </cfRule>
  </conditionalFormatting>
  <conditionalFormatting sqref="CL115:CL116">
    <cfRule type="cellIs" dxfId="1060" priority="2637" operator="equal">
      <formula>79</formula>
    </cfRule>
  </conditionalFormatting>
  <conditionalFormatting sqref="CL115:CL116">
    <cfRule type="cellIs" dxfId="1059" priority="2636" operator="equal">
      <formula>86</formula>
    </cfRule>
  </conditionalFormatting>
  <conditionalFormatting sqref="CL115">
    <cfRule type="cellIs" dxfId="1058" priority="2635" operator="equal">
      <formula>19</formula>
    </cfRule>
  </conditionalFormatting>
  <conditionalFormatting sqref="CL115">
    <cfRule type="cellIs" dxfId="1057" priority="2634" operator="equal">
      <formula>23</formula>
    </cfRule>
  </conditionalFormatting>
  <conditionalFormatting sqref="CL115">
    <cfRule type="cellIs" dxfId="1056" priority="2633" operator="equal">
      <formula>87</formula>
    </cfRule>
  </conditionalFormatting>
  <conditionalFormatting sqref="DK123">
    <cfRule type="cellIs" dxfId="1055" priority="2286" operator="equal">
      <formula>"P"</formula>
    </cfRule>
    <cfRule type="cellIs" dxfId="1054" priority="2287" operator="equal">
      <formula>"R"</formula>
    </cfRule>
    <cfRule type="cellIs" dxfId="1053" priority="2288" operator="equal">
      <formula>"AA"</formula>
    </cfRule>
    <cfRule type="cellIs" dxfId="1052" priority="2289" operator="equal">
      <formula>"AD"</formula>
    </cfRule>
  </conditionalFormatting>
  <conditionalFormatting sqref="DK123">
    <cfRule type="cellIs" dxfId="1051" priority="2290" operator="equal">
      <formula>"AP"</formula>
    </cfRule>
  </conditionalFormatting>
  <conditionalFormatting sqref="DI114:DI115 CW3:CX3 CW114:DB115 CZ3:DB3 DI3 DD3 DD114:DD115">
    <cfRule type="cellIs" dxfId="1050" priority="2500" operator="equal">
      <formula>33</formula>
    </cfRule>
  </conditionalFormatting>
  <conditionalFormatting sqref="DI114:DI115 CW3:CX3 CW114:DB115 CZ3:DB3 DI3 DD3 DD114:DD115">
    <cfRule type="cellIs" dxfId="1049" priority="2499" operator="equal">
      <formula>24</formula>
    </cfRule>
  </conditionalFormatting>
  <conditionalFormatting sqref="DI114:DI115 CW3:CX3 CW114:DB115 CZ3:DB3 DI3 DD3 DD114:DD115">
    <cfRule type="cellIs" dxfId="1048" priority="2498" operator="equal">
      <formula>40</formula>
    </cfRule>
  </conditionalFormatting>
  <conditionalFormatting sqref="DI114:DI115 CW3:CX3 CW114:DB115 CZ3:DB3 DI3 DD3 DD114:DD115">
    <cfRule type="cellIs" dxfId="1047" priority="2497" operator="equal">
      <formula>64</formula>
    </cfRule>
  </conditionalFormatting>
  <conditionalFormatting sqref="DI114:DI115 CW3:CX3 CW114:DB115 CZ3:DB3 DI3 DD3 DD114:DD115">
    <cfRule type="cellIs" dxfId="1046" priority="2496" operator="equal">
      <formula>47</formula>
    </cfRule>
  </conditionalFormatting>
  <conditionalFormatting sqref="DI114:DI115 CW3:CX3 CW114:DB115 CZ3:DB3 DI3 DD3 DD114:DD115">
    <cfRule type="cellIs" dxfId="1045" priority="2495" operator="equal">
      <formula>17</formula>
    </cfRule>
  </conditionalFormatting>
  <conditionalFormatting sqref="DI113:DI116 CW1:CX1 CW113:DB116 CZ1:DB1 DI1 DD1 DD113:DD116 DD3:DD4 DI3:DI4 CZ3:DB4 CW3:CX4">
    <cfRule type="cellIs" dxfId="1044" priority="2494" operator="equal">
      <formula>16</formula>
    </cfRule>
  </conditionalFormatting>
  <conditionalFormatting sqref="DI113:DI116 CW1:CX1 CW113:DB116 CZ1:DB1 DI1 DD1 DD113:DD116 DD3:DD4 DI3:DI4 CZ3:DB4 CW3:CX4">
    <cfRule type="cellIs" dxfId="1043" priority="2493" operator="equal">
      <formula>79</formula>
    </cfRule>
  </conditionalFormatting>
  <conditionalFormatting sqref="DI113:DI116 CW1:CX1 CW113:DB116 CZ1:DB1 DI1 DD1 DD113:DD116 DD3:DD4 DI3:DI4 CZ3:DB4 CW3:CX4">
    <cfRule type="cellIs" dxfId="1042" priority="2492" operator="equal">
      <formula>86</formula>
    </cfRule>
  </conditionalFormatting>
  <conditionalFormatting sqref="DI114:DI115 CW3:CX3 CW114:DB115 CZ3:DB3 DI3 DD3 DD114:DD115">
    <cfRule type="cellIs" dxfId="1041" priority="2491" operator="equal">
      <formula>19</formula>
    </cfRule>
  </conditionalFormatting>
  <conditionalFormatting sqref="DI114:DI115 CW3:CX3 CW114:DB115 CZ3:DB3 DI3 DD3 DD114:DD115">
    <cfRule type="cellIs" dxfId="1040" priority="2490" operator="equal">
      <formula>23</formula>
    </cfRule>
  </conditionalFormatting>
  <conditionalFormatting sqref="DI114:DI115 CW3:CX3 CW114:DB115 CZ3:DB3 DI3 DD3 DD114:DD115">
    <cfRule type="cellIs" dxfId="1039" priority="2489" operator="equal">
      <formula>87</formula>
    </cfRule>
  </conditionalFormatting>
  <conditionalFormatting sqref="DE114:DF115 DE3:DF3">
    <cfRule type="cellIs" dxfId="1038" priority="2488" operator="equal">
      <formula>33</formula>
    </cfRule>
  </conditionalFormatting>
  <conditionalFormatting sqref="DE114:DF115 DE3:DF3">
    <cfRule type="cellIs" dxfId="1037" priority="2487" operator="equal">
      <formula>24</formula>
    </cfRule>
  </conditionalFormatting>
  <conditionalFormatting sqref="DE114:DF115 DE3:DF3">
    <cfRule type="cellIs" dxfId="1036" priority="2486" operator="equal">
      <formula>40</formula>
    </cfRule>
  </conditionalFormatting>
  <conditionalFormatting sqref="DE114:DF115 DE3:DF3">
    <cfRule type="cellIs" dxfId="1035" priority="2485" operator="equal">
      <formula>64</formula>
    </cfRule>
  </conditionalFormatting>
  <conditionalFormatting sqref="DE114:DF115 DE3:DF3">
    <cfRule type="cellIs" dxfId="1034" priority="2484" operator="equal">
      <formula>47</formula>
    </cfRule>
  </conditionalFormatting>
  <conditionalFormatting sqref="DE114:DF115 DE3:DF3">
    <cfRule type="cellIs" dxfId="1033" priority="2483" operator="equal">
      <formula>17</formula>
    </cfRule>
  </conditionalFormatting>
  <conditionalFormatting sqref="DE113:DF116 DE1:DF1 DE3:DF4">
    <cfRule type="cellIs" dxfId="1032" priority="2482" operator="equal">
      <formula>16</formula>
    </cfRule>
  </conditionalFormatting>
  <conditionalFormatting sqref="DE113:DF116 DE1:DF1 DE3:DF4">
    <cfRule type="cellIs" dxfId="1031" priority="2481" operator="equal">
      <formula>79</formula>
    </cfRule>
  </conditionalFormatting>
  <conditionalFormatting sqref="DE113:DF116 DE1:DF1 DE3:DF4">
    <cfRule type="cellIs" dxfId="1030" priority="2480" operator="equal">
      <formula>86</formula>
    </cfRule>
  </conditionalFormatting>
  <conditionalFormatting sqref="DE114:DF115 DE3:DF3">
    <cfRule type="cellIs" dxfId="1029" priority="2479" operator="equal">
      <formula>19</formula>
    </cfRule>
  </conditionalFormatting>
  <conditionalFormatting sqref="DE114:DF115 DE3:DF3">
    <cfRule type="cellIs" dxfId="1028" priority="2478" operator="equal">
      <formula>23</formula>
    </cfRule>
  </conditionalFormatting>
  <conditionalFormatting sqref="DE114:DF115 DE3:DF3">
    <cfRule type="cellIs" dxfId="1027" priority="2477" operator="equal">
      <formula>87</formula>
    </cfRule>
  </conditionalFormatting>
  <conditionalFormatting sqref="DG114:DG115 DG3:DH3">
    <cfRule type="cellIs" dxfId="1026" priority="2461" operator="equal">
      <formula>33</formula>
    </cfRule>
  </conditionalFormatting>
  <conditionalFormatting sqref="DG114:DG115 DG3:DH3">
    <cfRule type="cellIs" dxfId="1025" priority="2460" operator="equal">
      <formula>24</formula>
    </cfRule>
  </conditionalFormatting>
  <conditionalFormatting sqref="DG114:DG115 DG3:DH3">
    <cfRule type="cellIs" dxfId="1024" priority="2459" operator="equal">
      <formula>40</formula>
    </cfRule>
  </conditionalFormatting>
  <conditionalFormatting sqref="DG114:DG115 DG3:DH3">
    <cfRule type="cellIs" dxfId="1023" priority="2458" operator="equal">
      <formula>64</formula>
    </cfRule>
  </conditionalFormatting>
  <conditionalFormatting sqref="DG114:DG115 DG3:DH3">
    <cfRule type="cellIs" dxfId="1022" priority="2457" operator="equal">
      <formula>47</formula>
    </cfRule>
  </conditionalFormatting>
  <conditionalFormatting sqref="DG114:DG115 DG3:DH3">
    <cfRule type="cellIs" dxfId="1021" priority="2456" operator="equal">
      <formula>17</formula>
    </cfRule>
  </conditionalFormatting>
  <conditionalFormatting sqref="DG1:DH1 DG3:DH4 DG113:DG116">
    <cfRule type="cellIs" dxfId="1020" priority="2455" operator="equal">
      <formula>16</formula>
    </cfRule>
  </conditionalFormatting>
  <conditionalFormatting sqref="DG1:DH1 DG3:DH4 DG113:DG116">
    <cfRule type="cellIs" dxfId="1019" priority="2454" operator="equal">
      <formula>79</formula>
    </cfRule>
  </conditionalFormatting>
  <conditionalFormatting sqref="DG1:DH1 DG3:DH4 DG113:DG116">
    <cfRule type="cellIs" dxfId="1018" priority="2453" operator="equal">
      <formula>86</formula>
    </cfRule>
  </conditionalFormatting>
  <conditionalFormatting sqref="DG114:DG115 DG3:DH3">
    <cfRule type="cellIs" dxfId="1017" priority="2452" operator="equal">
      <formula>19</formula>
    </cfRule>
  </conditionalFormatting>
  <conditionalFormatting sqref="DG114:DG115 DG3:DH3">
    <cfRule type="cellIs" dxfId="1016" priority="2451" operator="equal">
      <formula>23</formula>
    </cfRule>
  </conditionalFormatting>
  <conditionalFormatting sqref="DG114:DG115 DG3:DH3">
    <cfRule type="cellIs" dxfId="1015" priority="2450" operator="equal">
      <formula>87</formula>
    </cfRule>
  </conditionalFormatting>
  <conditionalFormatting sqref="DJ114:DJ115 DJ3 DL3 DL114:DL115">
    <cfRule type="cellIs" dxfId="1014" priority="2351" operator="equal">
      <formula>33</formula>
    </cfRule>
  </conditionalFormatting>
  <conditionalFormatting sqref="DJ114:DJ115 DJ3 DL3 DL114:DL115">
    <cfRule type="cellIs" dxfId="1013" priority="2350" operator="equal">
      <formula>24</formula>
    </cfRule>
  </conditionalFormatting>
  <conditionalFormatting sqref="DJ114:DJ115 DJ3 DL3 DL114:DL115">
    <cfRule type="cellIs" dxfId="1012" priority="2349" operator="equal">
      <formula>40</formula>
    </cfRule>
  </conditionalFormatting>
  <conditionalFormatting sqref="DJ114:DJ115 DJ3 DL3 DL114:DL115">
    <cfRule type="cellIs" dxfId="1011" priority="2348" operator="equal">
      <formula>64</formula>
    </cfRule>
  </conditionalFormatting>
  <conditionalFormatting sqref="DJ114:DJ115 DJ3 DL3 DL114:DL115">
    <cfRule type="cellIs" dxfId="1010" priority="2347" operator="equal">
      <formula>47</formula>
    </cfRule>
  </conditionalFormatting>
  <conditionalFormatting sqref="DJ114:DJ115 DJ3 DL3 DL114:DL115">
    <cfRule type="cellIs" dxfId="1009" priority="2346" operator="equal">
      <formula>17</formula>
    </cfRule>
  </conditionalFormatting>
  <conditionalFormatting sqref="DJ113:DJ116 DJ1 DL1 DL113:DL116 DL3:DL4 DJ3:DJ4">
    <cfRule type="cellIs" dxfId="1008" priority="2345" operator="equal">
      <formula>16</formula>
    </cfRule>
  </conditionalFormatting>
  <conditionalFormatting sqref="DJ113:DJ116 DJ1 DL1 DL113:DL116 DL3:DL4 DJ3:DJ4">
    <cfRule type="cellIs" dxfId="1007" priority="2344" operator="equal">
      <formula>79</formula>
    </cfRule>
  </conditionalFormatting>
  <conditionalFormatting sqref="DJ113:DJ116 DJ1 DL1 DL113:DL116 DL3:DL4 DJ3:DJ4">
    <cfRule type="cellIs" dxfId="1006" priority="2343" operator="equal">
      <formula>86</formula>
    </cfRule>
  </conditionalFormatting>
  <conditionalFormatting sqref="DJ114:DJ115 DJ3 DL3 DL114:DL115">
    <cfRule type="cellIs" dxfId="1005" priority="2342" operator="equal">
      <formula>19</formula>
    </cfRule>
  </conditionalFormatting>
  <conditionalFormatting sqref="DJ114:DJ115 DJ3 DL3 DL114:DL115">
    <cfRule type="cellIs" dxfId="1004" priority="2341" operator="equal">
      <formula>23</formula>
    </cfRule>
  </conditionalFormatting>
  <conditionalFormatting sqref="DJ114:DJ115 DJ3 DL3 DL114:DL115">
    <cfRule type="cellIs" dxfId="1003" priority="2340" operator="equal">
      <formula>87</formula>
    </cfRule>
  </conditionalFormatting>
  <conditionalFormatting sqref="DK114:DK115 DK3">
    <cfRule type="cellIs" dxfId="1002" priority="2318" operator="equal">
      <formula>33</formula>
    </cfRule>
  </conditionalFormatting>
  <conditionalFormatting sqref="DK114:DK115 DK3">
    <cfRule type="cellIs" dxfId="1001" priority="2317" operator="equal">
      <formula>24</formula>
    </cfRule>
  </conditionalFormatting>
  <conditionalFormatting sqref="DK114:DK115 DK3">
    <cfRule type="cellIs" dxfId="1000" priority="2316" operator="equal">
      <formula>40</formula>
    </cfRule>
  </conditionalFormatting>
  <conditionalFormatting sqref="DK114:DK115 DK3">
    <cfRule type="cellIs" dxfId="999" priority="2315" operator="equal">
      <formula>64</formula>
    </cfRule>
  </conditionalFormatting>
  <conditionalFormatting sqref="DK114:DK115 DK3">
    <cfRule type="cellIs" dxfId="998" priority="2314" operator="equal">
      <formula>47</formula>
    </cfRule>
  </conditionalFormatting>
  <conditionalFormatting sqref="DK114:DK115 DK3">
    <cfRule type="cellIs" dxfId="997" priority="2313" operator="equal">
      <formula>17</formula>
    </cfRule>
  </conditionalFormatting>
  <conditionalFormatting sqref="DK113:DK116 DK1 DK3:DK4">
    <cfRule type="cellIs" dxfId="996" priority="2312" operator="equal">
      <formula>16</formula>
    </cfRule>
  </conditionalFormatting>
  <conditionalFormatting sqref="DK113:DK116 DK1 DK3:DK4">
    <cfRule type="cellIs" dxfId="995" priority="2311" operator="equal">
      <formula>79</formula>
    </cfRule>
  </conditionalFormatting>
  <conditionalFormatting sqref="DK113:DK116 DK1 DK3:DK4">
    <cfRule type="cellIs" dxfId="994" priority="2310" operator="equal">
      <formula>86</formula>
    </cfRule>
  </conditionalFormatting>
  <conditionalFormatting sqref="DK114:DK115 DK3">
    <cfRule type="cellIs" dxfId="993" priority="2309" operator="equal">
      <formula>19</formula>
    </cfRule>
  </conditionalFormatting>
  <conditionalFormatting sqref="DK114:DK115 DK3">
    <cfRule type="cellIs" dxfId="992" priority="2308" operator="equal">
      <formula>23</formula>
    </cfRule>
  </conditionalFormatting>
  <conditionalFormatting sqref="DK114:DK115 DK3">
    <cfRule type="cellIs" dxfId="991" priority="2307" operator="equal">
      <formula>87</formula>
    </cfRule>
  </conditionalFormatting>
  <conditionalFormatting sqref="DK122">
    <cfRule type="cellIs" dxfId="990" priority="2291" operator="equal">
      <formula>"P"</formula>
    </cfRule>
    <cfRule type="cellIs" dxfId="989" priority="2292" operator="equal">
      <formula>"R"</formula>
    </cfRule>
    <cfRule type="cellIs" dxfId="988" priority="2293" operator="equal">
      <formula>"AA"</formula>
    </cfRule>
    <cfRule type="cellIs" dxfId="987" priority="2294" operator="equal">
      <formula>"AD"</formula>
    </cfRule>
  </conditionalFormatting>
  <conditionalFormatting sqref="DK122">
    <cfRule type="cellIs" dxfId="986" priority="2295" operator="equal">
      <formula>"AP"</formula>
    </cfRule>
  </conditionalFormatting>
  <conditionalFormatting sqref="EW114:EW115 EW2:EW3 DS3:DT3 DS114:DT115 DP3 DP114:DP115">
    <cfRule type="cellIs" dxfId="985" priority="2227" operator="equal">
      <formula>33</formula>
    </cfRule>
  </conditionalFormatting>
  <conditionalFormatting sqref="EW114:EW115 EW2:EW3 DS3:DT3 DS114:DT115 DP3 DP114:DP115">
    <cfRule type="cellIs" dxfId="984" priority="2226" operator="equal">
      <formula>24</formula>
    </cfRule>
  </conditionalFormatting>
  <conditionalFormatting sqref="EW114:EW115 EW2:EW3 DS3:DT3 DS114:DT115 DP3 DP114:DP115">
    <cfRule type="cellIs" dxfId="983" priority="2225" operator="equal">
      <formula>40</formula>
    </cfRule>
  </conditionalFormatting>
  <conditionalFormatting sqref="EW114:EW115 EW2:EW3 DS3:DT3 DS114:DT115 DP3 DP114:DP115">
    <cfRule type="cellIs" dxfId="982" priority="2224" operator="equal">
      <formula>64</formula>
    </cfRule>
  </conditionalFormatting>
  <conditionalFormatting sqref="EW114:EW115 EW2:EW3 DS3:DT3 DS114:DT115 DP3 DP114:DP115">
    <cfRule type="cellIs" dxfId="981" priority="2223" operator="equal">
      <formula>47</formula>
    </cfRule>
  </conditionalFormatting>
  <conditionalFormatting sqref="EW114:EW115 EW2:EW3 DS3:DT3 DS114:DT115 DP3 DP114:DP115">
    <cfRule type="cellIs" dxfId="980" priority="2222" operator="equal">
      <formula>17</formula>
    </cfRule>
  </conditionalFormatting>
  <conditionalFormatting sqref="EW113:EW116 EW1:EW4 DS1:DT1 DS113:DT116 DP1 DP113:DP116 DP3:DP4 DS3:DT4">
    <cfRule type="cellIs" dxfId="979" priority="2221" operator="equal">
      <formula>16</formula>
    </cfRule>
  </conditionalFormatting>
  <conditionalFormatting sqref="EW113:EW116 EW1:EW4 DS1:DT1 DS113:DT116 DP1 DP113:DP116 DP3:DP4 DS3:DT4">
    <cfRule type="cellIs" dxfId="978" priority="2220" operator="equal">
      <formula>79</formula>
    </cfRule>
  </conditionalFormatting>
  <conditionalFormatting sqref="EW113:EW116 EW1:EW4 DS1:DT1 DS113:DT116 DP1 DP113:DP116 DP3:DP4 DS3:DT4">
    <cfRule type="cellIs" dxfId="977" priority="2219" operator="equal">
      <formula>86</formula>
    </cfRule>
  </conditionalFormatting>
  <conditionalFormatting sqref="EW114:EW115 EW2:EW3 DS3:DT3 DS114:DT115 DP3 DP114:DP115">
    <cfRule type="cellIs" dxfId="976" priority="2218" operator="equal">
      <formula>19</formula>
    </cfRule>
  </conditionalFormatting>
  <conditionalFormatting sqref="EW114:EW115 EW2:EW3 DS3:DT3 DS114:DT115 DP3 DP114:DP115">
    <cfRule type="cellIs" dxfId="975" priority="2217" operator="equal">
      <formula>23</formula>
    </cfRule>
  </conditionalFormatting>
  <conditionalFormatting sqref="EW114:EW115 EW2:EW3 DS3:DT3 DS114:DT115 DP3 DP114:DP115">
    <cfRule type="cellIs" dxfId="974" priority="2216" operator="equal">
      <formula>87</formula>
    </cfRule>
  </conditionalFormatting>
  <conditionalFormatting sqref="DQ3:DR3 DQ114:DR115">
    <cfRule type="cellIs" dxfId="973" priority="2194" operator="equal">
      <formula>33</formula>
    </cfRule>
  </conditionalFormatting>
  <conditionalFormatting sqref="DQ3:DR3 DQ114:DR115">
    <cfRule type="cellIs" dxfId="972" priority="2193" operator="equal">
      <formula>24</formula>
    </cfRule>
  </conditionalFormatting>
  <conditionalFormatting sqref="DQ3:DR3 DQ114:DR115">
    <cfRule type="cellIs" dxfId="971" priority="2192" operator="equal">
      <formula>40</formula>
    </cfRule>
  </conditionalFormatting>
  <conditionalFormatting sqref="DQ3:DR3 DQ114:DR115">
    <cfRule type="cellIs" dxfId="970" priority="2191" operator="equal">
      <formula>64</formula>
    </cfRule>
  </conditionalFormatting>
  <conditionalFormatting sqref="DQ3:DR3 DQ114:DR115">
    <cfRule type="cellIs" dxfId="969" priority="2190" operator="equal">
      <formula>47</formula>
    </cfRule>
  </conditionalFormatting>
  <conditionalFormatting sqref="DQ3:DR3 DQ114:DR115">
    <cfRule type="cellIs" dxfId="968" priority="2189" operator="equal">
      <formula>17</formula>
    </cfRule>
  </conditionalFormatting>
  <conditionalFormatting sqref="DQ1:DR1 DQ113:DR116 DQ3:DR4">
    <cfRule type="cellIs" dxfId="967" priority="2188" operator="equal">
      <formula>16</formula>
    </cfRule>
  </conditionalFormatting>
  <conditionalFormatting sqref="DQ1:DR1 DQ113:DR116 DQ3:DR4">
    <cfRule type="cellIs" dxfId="966" priority="2187" operator="equal">
      <formula>79</formula>
    </cfRule>
  </conditionalFormatting>
  <conditionalFormatting sqref="DQ1:DR1 DQ113:DR116 DQ3:DR4">
    <cfRule type="cellIs" dxfId="965" priority="2186" operator="equal">
      <formula>86</formula>
    </cfRule>
  </conditionalFormatting>
  <conditionalFormatting sqref="DQ3:DR3 DQ114:DR115">
    <cfRule type="cellIs" dxfId="964" priority="2185" operator="equal">
      <formula>19</formula>
    </cfRule>
  </conditionalFormatting>
  <conditionalFormatting sqref="DQ3:DR3 DQ114:DR115">
    <cfRule type="cellIs" dxfId="963" priority="2184" operator="equal">
      <formula>23</formula>
    </cfRule>
  </conditionalFormatting>
  <conditionalFormatting sqref="DQ3:DR3 DQ114:DR115">
    <cfRule type="cellIs" dxfId="962" priority="2183" operator="equal">
      <formula>87</formula>
    </cfRule>
  </conditionalFormatting>
  <conditionalFormatting sqref="DW3 DW114:DW115">
    <cfRule type="cellIs" dxfId="961" priority="2151" operator="equal">
      <formula>33</formula>
    </cfRule>
  </conditionalFormatting>
  <conditionalFormatting sqref="DW3 DW114:DW115">
    <cfRule type="cellIs" dxfId="960" priority="2150" operator="equal">
      <formula>24</formula>
    </cfRule>
  </conditionalFormatting>
  <conditionalFormatting sqref="DW3 DW114:DW115">
    <cfRule type="cellIs" dxfId="959" priority="2149" operator="equal">
      <formula>40</formula>
    </cfRule>
  </conditionalFormatting>
  <conditionalFormatting sqref="DW3 DW114:DW115">
    <cfRule type="cellIs" dxfId="958" priority="2148" operator="equal">
      <formula>64</formula>
    </cfRule>
  </conditionalFormatting>
  <conditionalFormatting sqref="DW3 DW114:DW115">
    <cfRule type="cellIs" dxfId="957" priority="2147" operator="equal">
      <formula>47</formula>
    </cfRule>
  </conditionalFormatting>
  <conditionalFormatting sqref="DW3 DW114:DW115">
    <cfRule type="cellIs" dxfId="956" priority="2146" operator="equal">
      <formula>17</formula>
    </cfRule>
  </conditionalFormatting>
  <conditionalFormatting sqref="DW1 DW113:DW116 DW3:DW4">
    <cfRule type="cellIs" dxfId="955" priority="2145" operator="equal">
      <formula>16</formula>
    </cfRule>
  </conditionalFormatting>
  <conditionalFormatting sqref="DW1 DW113:DW116 DW3:DW4">
    <cfRule type="cellIs" dxfId="954" priority="2144" operator="equal">
      <formula>79</formula>
    </cfRule>
  </conditionalFormatting>
  <conditionalFormatting sqref="DW1 DW113:DW116 DW3:DW4">
    <cfRule type="cellIs" dxfId="953" priority="2143" operator="equal">
      <formula>86</formula>
    </cfRule>
  </conditionalFormatting>
  <conditionalFormatting sqref="DW3 DW114:DW115">
    <cfRule type="cellIs" dxfId="952" priority="2142" operator="equal">
      <formula>19</formula>
    </cfRule>
  </conditionalFormatting>
  <conditionalFormatting sqref="DW3 DW114:DW115">
    <cfRule type="cellIs" dxfId="951" priority="2141" operator="equal">
      <formula>23</formula>
    </cfRule>
  </conditionalFormatting>
  <conditionalFormatting sqref="DW3 DW114:DW115">
    <cfRule type="cellIs" dxfId="950" priority="2140" operator="equal">
      <formula>87</formula>
    </cfRule>
  </conditionalFormatting>
  <conditionalFormatting sqref="DV114:DV115 DV3">
    <cfRule type="cellIs" dxfId="949" priority="2118" operator="equal">
      <formula>33</formula>
    </cfRule>
  </conditionalFormatting>
  <conditionalFormatting sqref="DV114:DV115 DV3">
    <cfRule type="cellIs" dxfId="948" priority="2117" operator="equal">
      <formula>24</formula>
    </cfRule>
  </conditionalFormatting>
  <conditionalFormatting sqref="DV114:DV115 DV3">
    <cfRule type="cellIs" dxfId="947" priority="2116" operator="equal">
      <formula>40</formula>
    </cfRule>
  </conditionalFormatting>
  <conditionalFormatting sqref="DV114:DV115 DV3">
    <cfRule type="cellIs" dxfId="946" priority="2115" operator="equal">
      <formula>64</formula>
    </cfRule>
  </conditionalFormatting>
  <conditionalFormatting sqref="DV114:DV115 DV3">
    <cfRule type="cellIs" dxfId="945" priority="2114" operator="equal">
      <formula>47</formula>
    </cfRule>
  </conditionalFormatting>
  <conditionalFormatting sqref="DV114:DV115 DV3">
    <cfRule type="cellIs" dxfId="944" priority="2113" operator="equal">
      <formula>17</formula>
    </cfRule>
  </conditionalFormatting>
  <conditionalFormatting sqref="DV113:DV116 DV1 DV3:DV4">
    <cfRule type="cellIs" dxfId="943" priority="2112" operator="equal">
      <formula>16</formula>
    </cfRule>
  </conditionalFormatting>
  <conditionalFormatting sqref="DV113:DV116 DV1 DV3:DV4">
    <cfRule type="cellIs" dxfId="942" priority="2111" operator="equal">
      <formula>79</formula>
    </cfRule>
  </conditionalFormatting>
  <conditionalFormatting sqref="DV113:DV116 DV1 DV3:DV4">
    <cfRule type="cellIs" dxfId="941" priority="2110" operator="equal">
      <formula>86</formula>
    </cfRule>
  </conditionalFormatting>
  <conditionalFormatting sqref="DV114:DV115 DV3">
    <cfRule type="cellIs" dxfId="940" priority="2109" operator="equal">
      <formula>19</formula>
    </cfRule>
  </conditionalFormatting>
  <conditionalFormatting sqref="DV114:DV115 DV3">
    <cfRule type="cellIs" dxfId="939" priority="2108" operator="equal">
      <formula>23</formula>
    </cfRule>
  </conditionalFormatting>
  <conditionalFormatting sqref="DV114:DV115 DV3">
    <cfRule type="cellIs" dxfId="938" priority="2107" operator="equal">
      <formula>87</formula>
    </cfRule>
  </conditionalFormatting>
  <conditionalFormatting sqref="EH2:EH3">
    <cfRule type="cellIs" dxfId="937" priority="2080" operator="equal">
      <formula>33</formula>
    </cfRule>
  </conditionalFormatting>
  <conditionalFormatting sqref="EH2:EH3">
    <cfRule type="cellIs" dxfId="936" priority="2079" operator="equal">
      <formula>24</formula>
    </cfRule>
  </conditionalFormatting>
  <conditionalFormatting sqref="EH2:EH3">
    <cfRule type="cellIs" dxfId="935" priority="2078" operator="equal">
      <formula>40</formula>
    </cfRule>
  </conditionalFormatting>
  <conditionalFormatting sqref="EH2:EH3">
    <cfRule type="cellIs" dxfId="934" priority="2077" operator="equal">
      <formula>64</formula>
    </cfRule>
  </conditionalFormatting>
  <conditionalFormatting sqref="EH2:EH3">
    <cfRule type="cellIs" dxfId="933" priority="2076" operator="equal">
      <formula>47</formula>
    </cfRule>
  </conditionalFormatting>
  <conditionalFormatting sqref="EH2:EH3">
    <cfRule type="cellIs" dxfId="932" priority="2075" operator="equal">
      <formula>17</formula>
    </cfRule>
  </conditionalFormatting>
  <conditionalFormatting sqref="EH1:EH4">
    <cfRule type="cellIs" dxfId="931" priority="2074" operator="equal">
      <formula>16</formula>
    </cfRule>
  </conditionalFormatting>
  <conditionalFormatting sqref="EH1:EH4">
    <cfRule type="cellIs" dxfId="930" priority="2073" operator="equal">
      <formula>79</formula>
    </cfRule>
  </conditionalFormatting>
  <conditionalFormatting sqref="EH1:EH4">
    <cfRule type="cellIs" dxfId="929" priority="2072" operator="equal">
      <formula>86</formula>
    </cfRule>
  </conditionalFormatting>
  <conditionalFormatting sqref="EH2:EH3">
    <cfRule type="cellIs" dxfId="928" priority="2071" operator="equal">
      <formula>19</formula>
    </cfRule>
  </conditionalFormatting>
  <conditionalFormatting sqref="EH2:EH3">
    <cfRule type="cellIs" dxfId="927" priority="2070" operator="equal">
      <formula>23</formula>
    </cfRule>
  </conditionalFormatting>
  <conditionalFormatting sqref="EH2:EH3">
    <cfRule type="cellIs" dxfId="926" priority="2069" operator="equal">
      <formula>87</formula>
    </cfRule>
  </conditionalFormatting>
  <conditionalFormatting sqref="EI2:EI3">
    <cfRule type="cellIs" dxfId="925" priority="2067" operator="equal">
      <formula>33</formula>
    </cfRule>
  </conditionalFormatting>
  <conditionalFormatting sqref="EI2:EI3">
    <cfRule type="cellIs" dxfId="924" priority="2066" operator="equal">
      <formula>24</formula>
    </cfRule>
  </conditionalFormatting>
  <conditionalFormatting sqref="EI2:EI3">
    <cfRule type="cellIs" dxfId="923" priority="2065" operator="equal">
      <formula>40</formula>
    </cfRule>
  </conditionalFormatting>
  <conditionalFormatting sqref="EI2:EI3">
    <cfRule type="cellIs" dxfId="922" priority="2064" operator="equal">
      <formula>64</formula>
    </cfRule>
  </conditionalFormatting>
  <conditionalFormatting sqref="EI2:EI3">
    <cfRule type="cellIs" dxfId="921" priority="2063" operator="equal">
      <formula>47</formula>
    </cfRule>
  </conditionalFormatting>
  <conditionalFormatting sqref="EI2:EI3">
    <cfRule type="cellIs" dxfId="920" priority="2062" operator="equal">
      <formula>17</formula>
    </cfRule>
  </conditionalFormatting>
  <conditionalFormatting sqref="EI1:EI4">
    <cfRule type="cellIs" dxfId="919" priority="2061" operator="equal">
      <formula>16</formula>
    </cfRule>
  </conditionalFormatting>
  <conditionalFormatting sqref="EI1:EI4">
    <cfRule type="cellIs" dxfId="918" priority="2060" operator="equal">
      <formula>79</formula>
    </cfRule>
  </conditionalFormatting>
  <conditionalFormatting sqref="EI1:EI4">
    <cfRule type="cellIs" dxfId="917" priority="2059" operator="equal">
      <formula>86</formula>
    </cfRule>
  </conditionalFormatting>
  <conditionalFormatting sqref="EI2:EI3">
    <cfRule type="cellIs" dxfId="916" priority="2058" operator="equal">
      <formula>19</formula>
    </cfRule>
  </conditionalFormatting>
  <conditionalFormatting sqref="EI2:EI3">
    <cfRule type="cellIs" dxfId="915" priority="2057" operator="equal">
      <formula>23</formula>
    </cfRule>
  </conditionalFormatting>
  <conditionalFormatting sqref="EI2:EI3">
    <cfRule type="cellIs" dxfId="914" priority="2056" operator="equal">
      <formula>87</formula>
    </cfRule>
  </conditionalFormatting>
  <conditionalFormatting sqref="EX2">
    <cfRule type="cellIs" dxfId="913" priority="2054" operator="equal">
      <formula>33</formula>
    </cfRule>
  </conditionalFormatting>
  <conditionalFormatting sqref="EX2">
    <cfRule type="cellIs" dxfId="912" priority="2053" operator="equal">
      <formula>24</formula>
    </cfRule>
  </conditionalFormatting>
  <conditionalFormatting sqref="EX2">
    <cfRule type="cellIs" dxfId="911" priority="2052" operator="equal">
      <formula>40</formula>
    </cfRule>
  </conditionalFormatting>
  <conditionalFormatting sqref="EX2">
    <cfRule type="cellIs" dxfId="910" priority="2051" operator="equal">
      <formula>64</formula>
    </cfRule>
  </conditionalFormatting>
  <conditionalFormatting sqref="EX2">
    <cfRule type="cellIs" dxfId="909" priority="2050" operator="equal">
      <formula>47</formula>
    </cfRule>
  </conditionalFormatting>
  <conditionalFormatting sqref="EX2">
    <cfRule type="cellIs" dxfId="908" priority="2049" operator="equal">
      <formula>17</formula>
    </cfRule>
  </conditionalFormatting>
  <conditionalFormatting sqref="EX2">
    <cfRule type="cellIs" dxfId="907" priority="2048" operator="equal">
      <formula>16</formula>
    </cfRule>
  </conditionalFormatting>
  <conditionalFormatting sqref="EX2">
    <cfRule type="cellIs" dxfId="906" priority="2047" operator="equal">
      <formula>79</formula>
    </cfRule>
  </conditionalFormatting>
  <conditionalFormatting sqref="EX2">
    <cfRule type="cellIs" dxfId="905" priority="2046" operator="equal">
      <formula>86</formula>
    </cfRule>
  </conditionalFormatting>
  <conditionalFormatting sqref="EX2">
    <cfRule type="cellIs" dxfId="904" priority="2045" operator="equal">
      <formula>19</formula>
    </cfRule>
  </conditionalFormatting>
  <conditionalFormatting sqref="EX2">
    <cfRule type="cellIs" dxfId="903" priority="2044" operator="equal">
      <formula>23</formula>
    </cfRule>
  </conditionalFormatting>
  <conditionalFormatting sqref="EX2">
    <cfRule type="cellIs" dxfId="902" priority="2043" operator="equal">
      <formula>87</formula>
    </cfRule>
  </conditionalFormatting>
  <conditionalFormatting sqref="AZ114:AZ115">
    <cfRule type="cellIs" dxfId="901" priority="1999" operator="equal">
      <formula>33</formula>
    </cfRule>
  </conditionalFormatting>
  <conditionalFormatting sqref="AZ114:AZ115">
    <cfRule type="cellIs" dxfId="900" priority="1998" operator="equal">
      <formula>24</formula>
    </cfRule>
  </conditionalFormatting>
  <conditionalFormatting sqref="AZ114:AZ115">
    <cfRule type="cellIs" dxfId="899" priority="1997" operator="equal">
      <formula>40</formula>
    </cfRule>
  </conditionalFormatting>
  <conditionalFormatting sqref="AZ114:AZ115">
    <cfRule type="cellIs" dxfId="898" priority="1996" operator="equal">
      <formula>64</formula>
    </cfRule>
  </conditionalFormatting>
  <conditionalFormatting sqref="AZ114:AZ115">
    <cfRule type="cellIs" dxfId="897" priority="1995" operator="equal">
      <formula>47</formula>
    </cfRule>
  </conditionalFormatting>
  <conditionalFormatting sqref="AZ114:AZ115">
    <cfRule type="cellIs" dxfId="896" priority="1994" operator="equal">
      <formula>17</formula>
    </cfRule>
  </conditionalFormatting>
  <conditionalFormatting sqref="AZ113:AZ116">
    <cfRule type="cellIs" dxfId="895" priority="1993" operator="equal">
      <formula>16</formula>
    </cfRule>
  </conditionalFormatting>
  <conditionalFormatting sqref="AZ113:AZ116">
    <cfRule type="cellIs" dxfId="894" priority="1992" operator="equal">
      <formula>79</formula>
    </cfRule>
  </conditionalFormatting>
  <conditionalFormatting sqref="AZ113:AZ116">
    <cfRule type="cellIs" dxfId="893" priority="1991" operator="equal">
      <formula>86</formula>
    </cfRule>
  </conditionalFormatting>
  <conditionalFormatting sqref="AZ114:AZ115">
    <cfRule type="cellIs" dxfId="892" priority="1990" operator="equal">
      <formula>19</formula>
    </cfRule>
  </conditionalFormatting>
  <conditionalFormatting sqref="AZ114:AZ115">
    <cfRule type="cellIs" dxfId="891" priority="1989" operator="equal">
      <formula>23</formula>
    </cfRule>
  </conditionalFormatting>
  <conditionalFormatting sqref="AZ114:AZ115">
    <cfRule type="cellIs" dxfId="890" priority="1988" operator="equal">
      <formula>87</formula>
    </cfRule>
  </conditionalFormatting>
  <conditionalFormatting sqref="DH115">
    <cfRule type="cellIs" dxfId="889" priority="1987" operator="equal">
      <formula>33</formula>
    </cfRule>
  </conditionalFormatting>
  <conditionalFormatting sqref="DH115">
    <cfRule type="cellIs" dxfId="888" priority="1986" operator="equal">
      <formula>24</formula>
    </cfRule>
  </conditionalFormatting>
  <conditionalFormatting sqref="DH115">
    <cfRule type="cellIs" dxfId="887" priority="1985" operator="equal">
      <formula>40</formula>
    </cfRule>
  </conditionalFormatting>
  <conditionalFormatting sqref="DH115">
    <cfRule type="cellIs" dxfId="886" priority="1984" operator="equal">
      <formula>64</formula>
    </cfRule>
  </conditionalFormatting>
  <conditionalFormatting sqref="DH115">
    <cfRule type="cellIs" dxfId="885" priority="1983" operator="equal">
      <formula>47</formula>
    </cfRule>
  </conditionalFormatting>
  <conditionalFormatting sqref="DH115">
    <cfRule type="cellIs" dxfId="884" priority="1982" operator="equal">
      <formula>17</formula>
    </cfRule>
  </conditionalFormatting>
  <conditionalFormatting sqref="DH113 DH115:DH116">
    <cfRule type="cellIs" dxfId="883" priority="1981" operator="equal">
      <formula>16</formula>
    </cfRule>
  </conditionalFormatting>
  <conditionalFormatting sqref="DH113 DH115:DH116">
    <cfRule type="cellIs" dxfId="882" priority="1980" operator="equal">
      <formula>79</formula>
    </cfRule>
  </conditionalFormatting>
  <conditionalFormatting sqref="DH113 DH115:DH116">
    <cfRule type="cellIs" dxfId="881" priority="1979" operator="equal">
      <formula>86</formula>
    </cfRule>
  </conditionalFormatting>
  <conditionalFormatting sqref="DH115">
    <cfRule type="cellIs" dxfId="880" priority="1978" operator="equal">
      <formula>19</formula>
    </cfRule>
  </conditionalFormatting>
  <conditionalFormatting sqref="DH115">
    <cfRule type="cellIs" dxfId="879" priority="1977" operator="equal">
      <formula>23</formula>
    </cfRule>
  </conditionalFormatting>
  <conditionalFormatting sqref="DH115">
    <cfRule type="cellIs" dxfId="878" priority="1976" operator="equal">
      <formula>87</formula>
    </cfRule>
  </conditionalFormatting>
  <conditionalFormatting sqref="DH114">
    <cfRule type="cellIs" dxfId="877" priority="1975" operator="equal">
      <formula>33</formula>
    </cfRule>
  </conditionalFormatting>
  <conditionalFormatting sqref="DH114">
    <cfRule type="cellIs" dxfId="876" priority="1974" operator="equal">
      <formula>24</formula>
    </cfRule>
  </conditionalFormatting>
  <conditionalFormatting sqref="DH114">
    <cfRule type="cellIs" dxfId="875" priority="1973" operator="equal">
      <formula>40</formula>
    </cfRule>
  </conditionalFormatting>
  <conditionalFormatting sqref="DH114">
    <cfRule type="cellIs" dxfId="874" priority="1972" operator="equal">
      <formula>64</formula>
    </cfRule>
  </conditionalFormatting>
  <conditionalFormatting sqref="DH114">
    <cfRule type="cellIs" dxfId="873" priority="1971" operator="equal">
      <formula>47</formula>
    </cfRule>
  </conditionalFormatting>
  <conditionalFormatting sqref="DH114">
    <cfRule type="cellIs" dxfId="872" priority="1970" operator="equal">
      <formula>17</formula>
    </cfRule>
  </conditionalFormatting>
  <conditionalFormatting sqref="DH114">
    <cfRule type="cellIs" dxfId="871" priority="1969" operator="equal">
      <formula>16</formula>
    </cfRule>
  </conditionalFormatting>
  <conditionalFormatting sqref="DH114">
    <cfRule type="cellIs" dxfId="870" priority="1968" operator="equal">
      <formula>79</formula>
    </cfRule>
  </conditionalFormatting>
  <conditionalFormatting sqref="DH114">
    <cfRule type="cellIs" dxfId="869" priority="1967" operator="equal">
      <formula>86</formula>
    </cfRule>
  </conditionalFormatting>
  <conditionalFormatting sqref="DH114">
    <cfRule type="cellIs" dxfId="868" priority="1966" operator="equal">
      <formula>19</formula>
    </cfRule>
  </conditionalFormatting>
  <conditionalFormatting sqref="DH114">
    <cfRule type="cellIs" dxfId="867" priority="1965" operator="equal">
      <formula>23</formula>
    </cfRule>
  </conditionalFormatting>
  <conditionalFormatting sqref="DH114">
    <cfRule type="cellIs" dxfId="866" priority="1964" operator="equal">
      <formula>87</formula>
    </cfRule>
  </conditionalFormatting>
  <conditionalFormatting sqref="CM112:CM113 CM3">
    <cfRule type="cellIs" dxfId="865" priority="1958" operator="equal">
      <formula>33</formula>
    </cfRule>
  </conditionalFormatting>
  <conditionalFormatting sqref="CM112:CM113 CM3">
    <cfRule type="cellIs" dxfId="864" priority="1957" operator="equal">
      <formula>24</formula>
    </cfRule>
  </conditionalFormatting>
  <conditionalFormatting sqref="CM112:CM113 CM3">
    <cfRule type="cellIs" dxfId="863" priority="1956" operator="equal">
      <formula>40</formula>
    </cfRule>
  </conditionalFormatting>
  <conditionalFormatting sqref="CM112:CM113 CM3">
    <cfRule type="cellIs" dxfId="862" priority="1955" operator="equal">
      <formula>64</formula>
    </cfRule>
  </conditionalFormatting>
  <conditionalFormatting sqref="CM112:CM113 CM3">
    <cfRule type="cellIs" dxfId="861" priority="1954" operator="equal">
      <formula>47</formula>
    </cfRule>
  </conditionalFormatting>
  <conditionalFormatting sqref="CM112:CM113 CM3">
    <cfRule type="cellIs" dxfId="860" priority="1953" operator="equal">
      <formula>17</formula>
    </cfRule>
  </conditionalFormatting>
  <conditionalFormatting sqref="CM112:CM114 CM1 CM3:CM4">
    <cfRule type="cellIs" dxfId="859" priority="1952" operator="equal">
      <formula>16</formula>
    </cfRule>
  </conditionalFormatting>
  <conditionalFormatting sqref="CM112:CM114 CM1 CM3:CM4">
    <cfRule type="cellIs" dxfId="858" priority="1951" operator="equal">
      <formula>79</formula>
    </cfRule>
  </conditionalFormatting>
  <conditionalFormatting sqref="CM112:CM114 CM1 CM3:CM4">
    <cfRule type="cellIs" dxfId="857" priority="1950" operator="equal">
      <formula>86</formula>
    </cfRule>
  </conditionalFormatting>
  <conditionalFormatting sqref="CM112:CM113 CM3">
    <cfRule type="cellIs" dxfId="856" priority="1949" operator="equal">
      <formula>19</formula>
    </cfRule>
  </conditionalFormatting>
  <conditionalFormatting sqref="CM112:CM113 CM3">
    <cfRule type="cellIs" dxfId="855" priority="1948" operator="equal">
      <formula>23</formula>
    </cfRule>
  </conditionalFormatting>
  <conditionalFormatting sqref="CM112:CM113 CM3">
    <cfRule type="cellIs" dxfId="854" priority="1947" operator="equal">
      <formula>87</formula>
    </cfRule>
  </conditionalFormatting>
  <conditionalFormatting sqref="CM114">
    <cfRule type="cellIs" dxfId="853" priority="1946" operator="equal">
      <formula>33</formula>
    </cfRule>
  </conditionalFormatting>
  <conditionalFormatting sqref="CM114">
    <cfRule type="cellIs" dxfId="852" priority="1945" operator="equal">
      <formula>24</formula>
    </cfRule>
  </conditionalFormatting>
  <conditionalFormatting sqref="CM114">
    <cfRule type="cellIs" dxfId="851" priority="1944" operator="equal">
      <formula>40</formula>
    </cfRule>
  </conditionalFormatting>
  <conditionalFormatting sqref="CM114">
    <cfRule type="cellIs" dxfId="850" priority="1943" operator="equal">
      <formula>64</formula>
    </cfRule>
  </conditionalFormatting>
  <conditionalFormatting sqref="CM114">
    <cfRule type="cellIs" dxfId="849" priority="1942" operator="equal">
      <formula>47</formula>
    </cfRule>
  </conditionalFormatting>
  <conditionalFormatting sqref="CM114">
    <cfRule type="cellIs" dxfId="848" priority="1941" operator="equal">
      <formula>17</formula>
    </cfRule>
  </conditionalFormatting>
  <conditionalFormatting sqref="CM114">
    <cfRule type="cellIs" dxfId="847" priority="1940" operator="equal">
      <formula>19</formula>
    </cfRule>
  </conditionalFormatting>
  <conditionalFormatting sqref="CM114">
    <cfRule type="cellIs" dxfId="846" priority="1939" operator="equal">
      <formula>23</formula>
    </cfRule>
  </conditionalFormatting>
  <conditionalFormatting sqref="CM114">
    <cfRule type="cellIs" dxfId="845" priority="1938" operator="equal">
      <formula>87</formula>
    </cfRule>
  </conditionalFormatting>
  <conditionalFormatting sqref="CM115">
    <cfRule type="cellIs" dxfId="844" priority="1937" operator="equal">
      <formula>33</formula>
    </cfRule>
  </conditionalFormatting>
  <conditionalFormatting sqref="CM115">
    <cfRule type="cellIs" dxfId="843" priority="1936" operator="equal">
      <formula>24</formula>
    </cfRule>
  </conditionalFormatting>
  <conditionalFormatting sqref="CM115">
    <cfRule type="cellIs" dxfId="842" priority="1935" operator="equal">
      <formula>40</formula>
    </cfRule>
  </conditionalFormatting>
  <conditionalFormatting sqref="CM115">
    <cfRule type="cellIs" dxfId="841" priority="1934" operator="equal">
      <formula>64</formula>
    </cfRule>
  </conditionalFormatting>
  <conditionalFormatting sqref="CM115">
    <cfRule type="cellIs" dxfId="840" priority="1933" operator="equal">
      <formula>47</formula>
    </cfRule>
  </conditionalFormatting>
  <conditionalFormatting sqref="CM115">
    <cfRule type="cellIs" dxfId="839" priority="1932" operator="equal">
      <formula>17</formula>
    </cfRule>
  </conditionalFormatting>
  <conditionalFormatting sqref="CM115:CM116">
    <cfRule type="cellIs" dxfId="838" priority="1931" operator="equal">
      <formula>16</formula>
    </cfRule>
  </conditionalFormatting>
  <conditionalFormatting sqref="CM115:CM116">
    <cfRule type="cellIs" dxfId="837" priority="1930" operator="equal">
      <formula>79</formula>
    </cfRule>
  </conditionalFormatting>
  <conditionalFormatting sqref="CM115:CM116">
    <cfRule type="cellIs" dxfId="836" priority="1929" operator="equal">
      <formula>86</formula>
    </cfRule>
  </conditionalFormatting>
  <conditionalFormatting sqref="CM115">
    <cfRule type="cellIs" dxfId="835" priority="1928" operator="equal">
      <formula>19</formula>
    </cfRule>
  </conditionalFormatting>
  <conditionalFormatting sqref="CM115">
    <cfRule type="cellIs" dxfId="834" priority="1927" operator="equal">
      <formula>23</formula>
    </cfRule>
  </conditionalFormatting>
  <conditionalFormatting sqref="CM115">
    <cfRule type="cellIs" dxfId="833" priority="1926" operator="equal">
      <formula>87</formula>
    </cfRule>
  </conditionalFormatting>
  <conditionalFormatting sqref="CO112:CO113 CO3">
    <cfRule type="cellIs" dxfId="832" priority="1889" operator="equal">
      <formula>33</formula>
    </cfRule>
  </conditionalFormatting>
  <conditionalFormatting sqref="CO112:CO113 CO3">
    <cfRule type="cellIs" dxfId="831" priority="1888" operator="equal">
      <formula>24</formula>
    </cfRule>
  </conditionalFormatting>
  <conditionalFormatting sqref="CO112:CO113 CO3">
    <cfRule type="cellIs" dxfId="830" priority="1887" operator="equal">
      <formula>40</formula>
    </cfRule>
  </conditionalFormatting>
  <conditionalFormatting sqref="CO112:CO113 CO3">
    <cfRule type="cellIs" dxfId="829" priority="1886" operator="equal">
      <formula>64</formula>
    </cfRule>
  </conditionalFormatting>
  <conditionalFormatting sqref="CO112:CO113 CO3">
    <cfRule type="cellIs" dxfId="828" priority="1885" operator="equal">
      <formula>47</formula>
    </cfRule>
  </conditionalFormatting>
  <conditionalFormatting sqref="CO112:CO113 CO3">
    <cfRule type="cellIs" dxfId="827" priority="1884" operator="equal">
      <formula>17</formula>
    </cfRule>
  </conditionalFormatting>
  <conditionalFormatting sqref="CO112:CO114 CO1 CO3:CO4">
    <cfRule type="cellIs" dxfId="826" priority="1883" operator="equal">
      <formula>16</formula>
    </cfRule>
  </conditionalFormatting>
  <conditionalFormatting sqref="CO112:CO114 CO1 CO3:CO4">
    <cfRule type="cellIs" dxfId="825" priority="1882" operator="equal">
      <formula>79</formula>
    </cfRule>
  </conditionalFormatting>
  <conditionalFormatting sqref="CO112:CO114 CO1 CO3:CO4">
    <cfRule type="cellIs" dxfId="824" priority="1881" operator="equal">
      <formula>86</formula>
    </cfRule>
  </conditionalFormatting>
  <conditionalFormatting sqref="CO112:CO113 CO3">
    <cfRule type="cellIs" dxfId="823" priority="1880" operator="equal">
      <formula>19</formula>
    </cfRule>
  </conditionalFormatting>
  <conditionalFormatting sqref="CO112:CO113 CO3">
    <cfRule type="cellIs" dxfId="822" priority="1879" operator="equal">
      <formula>23</formula>
    </cfRule>
  </conditionalFormatting>
  <conditionalFormatting sqref="CO112:CO113 CO3">
    <cfRule type="cellIs" dxfId="821" priority="1878" operator="equal">
      <formula>87</formula>
    </cfRule>
  </conditionalFormatting>
  <conditionalFormatting sqref="CO114">
    <cfRule type="cellIs" dxfId="820" priority="1877" operator="equal">
      <formula>33</formula>
    </cfRule>
  </conditionalFormatting>
  <conditionalFormatting sqref="CO114">
    <cfRule type="cellIs" dxfId="819" priority="1876" operator="equal">
      <formula>24</formula>
    </cfRule>
  </conditionalFormatting>
  <conditionalFormatting sqref="CO114">
    <cfRule type="cellIs" dxfId="818" priority="1875" operator="equal">
      <formula>40</formula>
    </cfRule>
  </conditionalFormatting>
  <conditionalFormatting sqref="CO114">
    <cfRule type="cellIs" dxfId="817" priority="1874" operator="equal">
      <formula>64</formula>
    </cfRule>
  </conditionalFormatting>
  <conditionalFormatting sqref="CO114">
    <cfRule type="cellIs" dxfId="816" priority="1873" operator="equal">
      <formula>47</formula>
    </cfRule>
  </conditionalFormatting>
  <conditionalFormatting sqref="CO114">
    <cfRule type="cellIs" dxfId="815" priority="1872" operator="equal">
      <formula>17</formula>
    </cfRule>
  </conditionalFormatting>
  <conditionalFormatting sqref="CO114">
    <cfRule type="cellIs" dxfId="814" priority="1871" operator="equal">
      <formula>19</formula>
    </cfRule>
  </conditionalFormatting>
  <conditionalFormatting sqref="CO114">
    <cfRule type="cellIs" dxfId="813" priority="1870" operator="equal">
      <formula>23</formula>
    </cfRule>
  </conditionalFormatting>
  <conditionalFormatting sqref="CO114">
    <cfRule type="cellIs" dxfId="812" priority="1869" operator="equal">
      <formula>87</formula>
    </cfRule>
  </conditionalFormatting>
  <conditionalFormatting sqref="CO115">
    <cfRule type="cellIs" dxfId="811" priority="1868" operator="equal">
      <formula>33</formula>
    </cfRule>
  </conditionalFormatting>
  <conditionalFormatting sqref="CO115">
    <cfRule type="cellIs" dxfId="810" priority="1867" operator="equal">
      <formula>24</formula>
    </cfRule>
  </conditionalFormatting>
  <conditionalFormatting sqref="CO115">
    <cfRule type="cellIs" dxfId="809" priority="1866" operator="equal">
      <formula>40</formula>
    </cfRule>
  </conditionalFormatting>
  <conditionalFormatting sqref="CO115">
    <cfRule type="cellIs" dxfId="808" priority="1865" operator="equal">
      <formula>64</formula>
    </cfRule>
  </conditionalFormatting>
  <conditionalFormatting sqref="CO115">
    <cfRule type="cellIs" dxfId="807" priority="1864" operator="equal">
      <formula>47</formula>
    </cfRule>
  </conditionalFormatting>
  <conditionalFormatting sqref="CO115">
    <cfRule type="cellIs" dxfId="806" priority="1863" operator="equal">
      <formula>17</formula>
    </cfRule>
  </conditionalFormatting>
  <conditionalFormatting sqref="CO115:CO116">
    <cfRule type="cellIs" dxfId="805" priority="1862" operator="equal">
      <formula>16</formula>
    </cfRule>
  </conditionalFormatting>
  <conditionalFormatting sqref="CO115:CO116">
    <cfRule type="cellIs" dxfId="804" priority="1861" operator="equal">
      <formula>79</formula>
    </cfRule>
  </conditionalFormatting>
  <conditionalFormatting sqref="CO115:CO116">
    <cfRule type="cellIs" dxfId="803" priority="1860" operator="equal">
      <formula>86</formula>
    </cfRule>
  </conditionalFormatting>
  <conditionalFormatting sqref="CO115">
    <cfRule type="cellIs" dxfId="802" priority="1859" operator="equal">
      <formula>19</formula>
    </cfRule>
  </conditionalFormatting>
  <conditionalFormatting sqref="CO115">
    <cfRule type="cellIs" dxfId="801" priority="1858" operator="equal">
      <formula>23</formula>
    </cfRule>
  </conditionalFormatting>
  <conditionalFormatting sqref="CO115">
    <cfRule type="cellIs" dxfId="800" priority="1857" operator="equal">
      <formula>87</formula>
    </cfRule>
  </conditionalFormatting>
  <conditionalFormatting sqref="BS114:BS115 BS3">
    <cfRule type="cellIs" dxfId="799" priority="1795" operator="equal">
      <formula>33</formula>
    </cfRule>
  </conditionalFormatting>
  <conditionalFormatting sqref="BS114:BS115 BS3">
    <cfRule type="cellIs" dxfId="798" priority="1794" operator="equal">
      <formula>24</formula>
    </cfRule>
  </conditionalFormatting>
  <conditionalFormatting sqref="BS114:BS115 BS3">
    <cfRule type="cellIs" dxfId="797" priority="1793" operator="equal">
      <formula>40</formula>
    </cfRule>
  </conditionalFormatting>
  <conditionalFormatting sqref="BS114:BS115 BS3">
    <cfRule type="cellIs" dxfId="796" priority="1792" operator="equal">
      <formula>64</formula>
    </cfRule>
  </conditionalFormatting>
  <conditionalFormatting sqref="BS114:BS115 BS3">
    <cfRule type="cellIs" dxfId="795" priority="1791" operator="equal">
      <formula>47</formula>
    </cfRule>
  </conditionalFormatting>
  <conditionalFormatting sqref="BS114:BS115 BS3">
    <cfRule type="cellIs" dxfId="794" priority="1790" operator="equal">
      <formula>17</formula>
    </cfRule>
  </conditionalFormatting>
  <conditionalFormatting sqref="BS113:BS116 BS1 BS3:BS4">
    <cfRule type="cellIs" dxfId="793" priority="1789" operator="equal">
      <formula>16</formula>
    </cfRule>
  </conditionalFormatting>
  <conditionalFormatting sqref="BS113:BS116 BS1 BS3:BS4">
    <cfRule type="cellIs" dxfId="792" priority="1788" operator="equal">
      <formula>79</formula>
    </cfRule>
  </conditionalFormatting>
  <conditionalFormatting sqref="BS113:BS116 BS1 BS3:BS4">
    <cfRule type="cellIs" dxfId="791" priority="1787" operator="equal">
      <formula>86</formula>
    </cfRule>
  </conditionalFormatting>
  <conditionalFormatting sqref="BS114:BS115 BS3">
    <cfRule type="cellIs" dxfId="790" priority="1786" operator="equal">
      <formula>19</formula>
    </cfRule>
  </conditionalFormatting>
  <conditionalFormatting sqref="BS114:BS115 BS3">
    <cfRule type="cellIs" dxfId="789" priority="1785" operator="equal">
      <formula>23</formula>
    </cfRule>
  </conditionalFormatting>
  <conditionalFormatting sqref="BS114:BS115 BS3">
    <cfRule type="cellIs" dxfId="788" priority="1784" operator="equal">
      <formula>87</formula>
    </cfRule>
  </conditionalFormatting>
  <conditionalFormatting sqref="BR3 BR114:BR115">
    <cfRule type="cellIs" dxfId="787" priority="1768" operator="equal">
      <formula>33</formula>
    </cfRule>
  </conditionalFormatting>
  <conditionalFormatting sqref="BR3 BR114:BR115">
    <cfRule type="cellIs" dxfId="786" priority="1767" operator="equal">
      <formula>24</formula>
    </cfRule>
  </conditionalFormatting>
  <conditionalFormatting sqref="BR3 BR114:BR115">
    <cfRule type="cellIs" dxfId="785" priority="1766" operator="equal">
      <formula>40</formula>
    </cfRule>
  </conditionalFormatting>
  <conditionalFormatting sqref="BR3 BR114:BR115">
    <cfRule type="cellIs" dxfId="784" priority="1765" operator="equal">
      <formula>64</formula>
    </cfRule>
  </conditionalFormatting>
  <conditionalFormatting sqref="BR3 BR114:BR115">
    <cfRule type="cellIs" dxfId="783" priority="1764" operator="equal">
      <formula>47</formula>
    </cfRule>
  </conditionalFormatting>
  <conditionalFormatting sqref="BR3 BR114:BR115">
    <cfRule type="cellIs" dxfId="782" priority="1763" operator="equal">
      <formula>17</formula>
    </cfRule>
  </conditionalFormatting>
  <conditionalFormatting sqref="BR113:BR116 BR1 BR3:BR4">
    <cfRule type="cellIs" dxfId="781" priority="1762" operator="equal">
      <formula>16</formula>
    </cfRule>
  </conditionalFormatting>
  <conditionalFormatting sqref="BR113:BR116 BR1 BR3:BR4">
    <cfRule type="cellIs" dxfId="780" priority="1761" operator="equal">
      <formula>79</formula>
    </cfRule>
  </conditionalFormatting>
  <conditionalFormatting sqref="BR113:BR116 BR1 BR3:BR4">
    <cfRule type="cellIs" dxfId="779" priority="1760" operator="equal">
      <formula>86</formula>
    </cfRule>
  </conditionalFormatting>
  <conditionalFormatting sqref="BR3 BR114:BR115">
    <cfRule type="cellIs" dxfId="778" priority="1759" operator="equal">
      <formula>19</formula>
    </cfRule>
  </conditionalFormatting>
  <conditionalFormatting sqref="BR3 BR114:BR115">
    <cfRule type="cellIs" dxfId="777" priority="1758" operator="equal">
      <formula>23</formula>
    </cfRule>
  </conditionalFormatting>
  <conditionalFormatting sqref="BR3 BR114:BR115">
    <cfRule type="cellIs" dxfId="776" priority="1757" operator="equal">
      <formula>87</formula>
    </cfRule>
  </conditionalFormatting>
  <conditionalFormatting sqref="DO114:DO115 DO3">
    <cfRule type="cellIs" dxfId="775" priority="1710" operator="equal">
      <formula>33</formula>
    </cfRule>
  </conditionalFormatting>
  <conditionalFormatting sqref="DO114:DO115 DO3">
    <cfRule type="cellIs" dxfId="774" priority="1709" operator="equal">
      <formula>24</formula>
    </cfRule>
  </conditionalFormatting>
  <conditionalFormatting sqref="DO114:DO115 DO3">
    <cfRule type="cellIs" dxfId="773" priority="1708" operator="equal">
      <formula>40</formula>
    </cfRule>
  </conditionalFormatting>
  <conditionalFormatting sqref="DO114:DO115 DO3">
    <cfRule type="cellIs" dxfId="772" priority="1707" operator="equal">
      <formula>64</formula>
    </cfRule>
  </conditionalFormatting>
  <conditionalFormatting sqref="DO114:DO115 DO3">
    <cfRule type="cellIs" dxfId="771" priority="1706" operator="equal">
      <formula>47</formula>
    </cfRule>
  </conditionalFormatting>
  <conditionalFormatting sqref="DO114:DO115 DO3">
    <cfRule type="cellIs" dxfId="770" priority="1705" operator="equal">
      <formula>17</formula>
    </cfRule>
  </conditionalFormatting>
  <conditionalFormatting sqref="DO113:DO116 DO1 DO3:DO4">
    <cfRule type="cellIs" dxfId="769" priority="1704" operator="equal">
      <formula>16</formula>
    </cfRule>
  </conditionalFormatting>
  <conditionalFormatting sqref="DO113:DO116 DO1 DO3:DO4">
    <cfRule type="cellIs" dxfId="768" priority="1703" operator="equal">
      <formula>79</formula>
    </cfRule>
  </conditionalFormatting>
  <conditionalFormatting sqref="DO113:DO116 DO1 DO3:DO4">
    <cfRule type="cellIs" dxfId="767" priority="1702" operator="equal">
      <formula>86</formula>
    </cfRule>
  </conditionalFormatting>
  <conditionalFormatting sqref="DO114:DO115 DO3">
    <cfRule type="cellIs" dxfId="766" priority="1701" operator="equal">
      <formula>19</formula>
    </cfRule>
  </conditionalFormatting>
  <conditionalFormatting sqref="DO114:DO115 DO3">
    <cfRule type="cellIs" dxfId="765" priority="1700" operator="equal">
      <formula>23</formula>
    </cfRule>
  </conditionalFormatting>
  <conditionalFormatting sqref="DO114:DO115 DO3">
    <cfRule type="cellIs" dxfId="764" priority="1699" operator="equal">
      <formula>87</formula>
    </cfRule>
  </conditionalFormatting>
  <conditionalFormatting sqref="CP3 CP114:CP115">
    <cfRule type="cellIs" dxfId="763" priority="1672" operator="equal">
      <formula>33</formula>
    </cfRule>
  </conditionalFormatting>
  <conditionalFormatting sqref="CP3 CP114:CP115">
    <cfRule type="cellIs" dxfId="762" priority="1671" operator="equal">
      <formula>24</formula>
    </cfRule>
  </conditionalFormatting>
  <conditionalFormatting sqref="CP3 CP114:CP115">
    <cfRule type="cellIs" dxfId="761" priority="1670" operator="equal">
      <formula>40</formula>
    </cfRule>
  </conditionalFormatting>
  <conditionalFormatting sqref="CP3 CP114:CP115">
    <cfRule type="cellIs" dxfId="760" priority="1669" operator="equal">
      <formula>64</formula>
    </cfRule>
  </conditionalFormatting>
  <conditionalFormatting sqref="CP3 CP114:CP115">
    <cfRule type="cellIs" dxfId="759" priority="1668" operator="equal">
      <formula>47</formula>
    </cfRule>
  </conditionalFormatting>
  <conditionalFormatting sqref="CP3 CP114:CP115">
    <cfRule type="cellIs" dxfId="758" priority="1667" operator="equal">
      <formula>17</formula>
    </cfRule>
  </conditionalFormatting>
  <conditionalFormatting sqref="CP1 CP113:CP116 CP3:CP4">
    <cfRule type="cellIs" dxfId="757" priority="1666" operator="equal">
      <formula>16</formula>
    </cfRule>
  </conditionalFormatting>
  <conditionalFormatting sqref="CP1 CP113:CP116 CP3:CP4">
    <cfRule type="cellIs" dxfId="756" priority="1665" operator="equal">
      <formula>79</formula>
    </cfRule>
  </conditionalFormatting>
  <conditionalFormatting sqref="CP1 CP113:CP116 CP3:CP4">
    <cfRule type="cellIs" dxfId="755" priority="1664" operator="equal">
      <formula>86</formula>
    </cfRule>
  </conditionalFormatting>
  <conditionalFormatting sqref="CP3 CP114:CP115">
    <cfRule type="cellIs" dxfId="754" priority="1663" operator="equal">
      <formula>19</formula>
    </cfRule>
  </conditionalFormatting>
  <conditionalFormatting sqref="CP3 CP114:CP115">
    <cfRule type="cellIs" dxfId="753" priority="1662" operator="equal">
      <formula>23</formula>
    </cfRule>
  </conditionalFormatting>
  <conditionalFormatting sqref="CP3 CP114:CP115">
    <cfRule type="cellIs" dxfId="752" priority="1661" operator="equal">
      <formula>87</formula>
    </cfRule>
  </conditionalFormatting>
  <conditionalFormatting sqref="E35">
    <cfRule type="cellIs" dxfId="751" priority="1639" operator="equal">
      <formula>33</formula>
    </cfRule>
  </conditionalFormatting>
  <conditionalFormatting sqref="E35">
    <cfRule type="cellIs" dxfId="750" priority="1638" operator="equal">
      <formula>24</formula>
    </cfRule>
  </conditionalFormatting>
  <conditionalFormatting sqref="E35">
    <cfRule type="cellIs" dxfId="749" priority="1637" operator="equal">
      <formula>40</formula>
    </cfRule>
  </conditionalFormatting>
  <conditionalFormatting sqref="E35">
    <cfRule type="cellIs" dxfId="748" priority="1636" operator="equal">
      <formula>64</formula>
    </cfRule>
  </conditionalFormatting>
  <conditionalFormatting sqref="E35">
    <cfRule type="cellIs" dxfId="747" priority="1635" operator="equal">
      <formula>47</formula>
    </cfRule>
  </conditionalFormatting>
  <conditionalFormatting sqref="E35">
    <cfRule type="cellIs" dxfId="746" priority="1634" operator="equal">
      <formula>17</formula>
    </cfRule>
  </conditionalFormatting>
  <conditionalFormatting sqref="E35">
    <cfRule type="cellIs" dxfId="745" priority="1633" operator="equal">
      <formula>16</formula>
    </cfRule>
  </conditionalFormatting>
  <conditionalFormatting sqref="E35">
    <cfRule type="cellIs" dxfId="744" priority="1632" operator="equal">
      <formula>79</formula>
    </cfRule>
  </conditionalFormatting>
  <conditionalFormatting sqref="E35">
    <cfRule type="cellIs" dxfId="743" priority="1631" operator="equal">
      <formula>86</formula>
    </cfRule>
  </conditionalFormatting>
  <conditionalFormatting sqref="E35">
    <cfRule type="cellIs" dxfId="742" priority="1630" operator="equal">
      <formula>19</formula>
    </cfRule>
  </conditionalFormatting>
  <conditionalFormatting sqref="E35">
    <cfRule type="cellIs" dxfId="741" priority="1629" operator="equal">
      <formula>23</formula>
    </cfRule>
  </conditionalFormatting>
  <conditionalFormatting sqref="E35">
    <cfRule type="cellIs" dxfId="740" priority="1628" operator="equal">
      <formula>87</formula>
    </cfRule>
  </conditionalFormatting>
  <conditionalFormatting sqref="DU3 DU114:DU115">
    <cfRule type="cellIs" dxfId="739" priority="1512" operator="equal">
      <formula>33</formula>
    </cfRule>
  </conditionalFormatting>
  <conditionalFormatting sqref="DU3 DU114:DU115">
    <cfRule type="cellIs" dxfId="738" priority="1511" operator="equal">
      <formula>24</formula>
    </cfRule>
  </conditionalFormatting>
  <conditionalFormatting sqref="DU3 DU114:DU115">
    <cfRule type="cellIs" dxfId="737" priority="1510" operator="equal">
      <formula>40</formula>
    </cfRule>
  </conditionalFormatting>
  <conditionalFormatting sqref="DU3 DU114:DU115">
    <cfRule type="cellIs" dxfId="736" priority="1509" operator="equal">
      <formula>64</formula>
    </cfRule>
  </conditionalFormatting>
  <conditionalFormatting sqref="DU3 DU114:DU115">
    <cfRule type="cellIs" dxfId="735" priority="1508" operator="equal">
      <formula>47</formula>
    </cfRule>
  </conditionalFormatting>
  <conditionalFormatting sqref="DU3 DU114:DU115">
    <cfRule type="cellIs" dxfId="734" priority="1507" operator="equal">
      <formula>17</formula>
    </cfRule>
  </conditionalFormatting>
  <conditionalFormatting sqref="DU1 DU113:DU116 DU3:DU4">
    <cfRule type="cellIs" dxfId="733" priority="1506" operator="equal">
      <formula>16</formula>
    </cfRule>
  </conditionalFormatting>
  <conditionalFormatting sqref="DU1 DU113:DU116 DU3:DU4">
    <cfRule type="cellIs" dxfId="732" priority="1505" operator="equal">
      <formula>79</formula>
    </cfRule>
  </conditionalFormatting>
  <conditionalFormatting sqref="DU1 DU113:DU116 DU3:DU4">
    <cfRule type="cellIs" dxfId="731" priority="1504" operator="equal">
      <formula>86</formula>
    </cfRule>
  </conditionalFormatting>
  <conditionalFormatting sqref="DU3 DU114:DU115">
    <cfRule type="cellIs" dxfId="730" priority="1503" operator="equal">
      <formula>19</formula>
    </cfRule>
  </conditionalFormatting>
  <conditionalFormatting sqref="DU3 DU114:DU115">
    <cfRule type="cellIs" dxfId="729" priority="1502" operator="equal">
      <formula>23</formula>
    </cfRule>
  </conditionalFormatting>
  <conditionalFormatting sqref="DU3 DU114:DU115">
    <cfRule type="cellIs" dxfId="728" priority="1501" operator="equal">
      <formula>87</formula>
    </cfRule>
  </conditionalFormatting>
  <conditionalFormatting sqref="DY3:DZ3 DY114:DZ115">
    <cfRule type="cellIs" dxfId="727" priority="1464" operator="equal">
      <formula>33</formula>
    </cfRule>
  </conditionalFormatting>
  <conditionalFormatting sqref="DY3:DZ3 DY114:DZ115">
    <cfRule type="cellIs" dxfId="726" priority="1463" operator="equal">
      <formula>24</formula>
    </cfRule>
  </conditionalFormatting>
  <conditionalFormatting sqref="DY3:DZ3 DY114:DZ115">
    <cfRule type="cellIs" dxfId="725" priority="1462" operator="equal">
      <formula>40</formula>
    </cfRule>
  </conditionalFormatting>
  <conditionalFormatting sqref="DY3:DZ3 DY114:DZ115">
    <cfRule type="cellIs" dxfId="724" priority="1461" operator="equal">
      <formula>64</formula>
    </cfRule>
  </conditionalFormatting>
  <conditionalFormatting sqref="DY3:DZ3 DY114:DZ115">
    <cfRule type="cellIs" dxfId="723" priority="1460" operator="equal">
      <formula>47</formula>
    </cfRule>
  </conditionalFormatting>
  <conditionalFormatting sqref="DY3:DZ3 DY114:DZ115">
    <cfRule type="cellIs" dxfId="722" priority="1459" operator="equal">
      <formula>17</formula>
    </cfRule>
  </conditionalFormatting>
  <conditionalFormatting sqref="DY1:DZ1 DY113:DZ116 DY3:DZ4">
    <cfRule type="cellIs" dxfId="721" priority="1458" operator="equal">
      <formula>16</formula>
    </cfRule>
  </conditionalFormatting>
  <conditionalFormatting sqref="DY1:DZ1 DY113:DZ116 DY3:DZ4">
    <cfRule type="cellIs" dxfId="720" priority="1457" operator="equal">
      <formula>79</formula>
    </cfRule>
  </conditionalFormatting>
  <conditionalFormatting sqref="DY1:DZ1 DY113:DZ116 DY3:DZ4">
    <cfRule type="cellIs" dxfId="719" priority="1456" operator="equal">
      <formula>86</formula>
    </cfRule>
  </conditionalFormatting>
  <conditionalFormatting sqref="DY3:DZ3 DY114:DZ115">
    <cfRule type="cellIs" dxfId="718" priority="1455" operator="equal">
      <formula>19</formula>
    </cfRule>
  </conditionalFormatting>
  <conditionalFormatting sqref="DY3:DZ3 DY114:DZ115">
    <cfRule type="cellIs" dxfId="717" priority="1454" operator="equal">
      <formula>23</formula>
    </cfRule>
  </conditionalFormatting>
  <conditionalFormatting sqref="DY3:DZ3 DY114:DZ115">
    <cfRule type="cellIs" dxfId="716" priority="1453" operator="equal">
      <formula>87</formula>
    </cfRule>
  </conditionalFormatting>
  <conditionalFormatting sqref="EA3 EA114:EA115">
    <cfRule type="cellIs" dxfId="715" priority="1421" operator="equal">
      <formula>33</formula>
    </cfRule>
  </conditionalFormatting>
  <conditionalFormatting sqref="EA3 EA114:EA115">
    <cfRule type="cellIs" dxfId="714" priority="1420" operator="equal">
      <formula>24</formula>
    </cfRule>
  </conditionalFormatting>
  <conditionalFormatting sqref="EA3 EA114:EA115">
    <cfRule type="cellIs" dxfId="713" priority="1419" operator="equal">
      <formula>40</formula>
    </cfRule>
  </conditionalFormatting>
  <conditionalFormatting sqref="EA3 EA114:EA115">
    <cfRule type="cellIs" dxfId="712" priority="1418" operator="equal">
      <formula>64</formula>
    </cfRule>
  </conditionalFormatting>
  <conditionalFormatting sqref="EA3 EA114:EA115">
    <cfRule type="cellIs" dxfId="711" priority="1417" operator="equal">
      <formula>47</formula>
    </cfRule>
  </conditionalFormatting>
  <conditionalFormatting sqref="EA3 EA114:EA115">
    <cfRule type="cellIs" dxfId="710" priority="1416" operator="equal">
      <formula>17</formula>
    </cfRule>
  </conditionalFormatting>
  <conditionalFormatting sqref="EA1 EA113:EA116 EA3:EA4">
    <cfRule type="cellIs" dxfId="709" priority="1415" operator="equal">
      <formula>16</formula>
    </cfRule>
  </conditionalFormatting>
  <conditionalFormatting sqref="EA1 EA113:EA116 EA3:EA4">
    <cfRule type="cellIs" dxfId="708" priority="1414" operator="equal">
      <formula>79</formula>
    </cfRule>
  </conditionalFormatting>
  <conditionalFormatting sqref="EA1 EA113:EA116 EA3:EA4">
    <cfRule type="cellIs" dxfId="707" priority="1413" operator="equal">
      <formula>86</formula>
    </cfRule>
  </conditionalFormatting>
  <conditionalFormatting sqref="EA3 EA114:EA115">
    <cfRule type="cellIs" dxfId="706" priority="1412" operator="equal">
      <formula>19</formula>
    </cfRule>
  </conditionalFormatting>
  <conditionalFormatting sqref="EA3 EA114:EA115">
    <cfRule type="cellIs" dxfId="705" priority="1411" operator="equal">
      <formula>23</formula>
    </cfRule>
  </conditionalFormatting>
  <conditionalFormatting sqref="EA3 EA114:EA115">
    <cfRule type="cellIs" dxfId="704" priority="1410" operator="equal">
      <formula>87</formula>
    </cfRule>
  </conditionalFormatting>
  <conditionalFormatting sqref="DX3 DX114:DX115">
    <cfRule type="cellIs" dxfId="703" priority="1368" operator="equal">
      <formula>33</formula>
    </cfRule>
  </conditionalFormatting>
  <conditionalFormatting sqref="DX3 DX114:DX115">
    <cfRule type="cellIs" dxfId="702" priority="1367" operator="equal">
      <formula>24</formula>
    </cfRule>
  </conditionalFormatting>
  <conditionalFormatting sqref="DX3 DX114:DX115">
    <cfRule type="cellIs" dxfId="701" priority="1366" operator="equal">
      <formula>40</formula>
    </cfRule>
  </conditionalFormatting>
  <conditionalFormatting sqref="DX3 DX114:DX115">
    <cfRule type="cellIs" dxfId="700" priority="1365" operator="equal">
      <formula>64</formula>
    </cfRule>
  </conditionalFormatting>
  <conditionalFormatting sqref="DX3 DX114:DX115">
    <cfRule type="cellIs" dxfId="699" priority="1364" operator="equal">
      <formula>47</formula>
    </cfRule>
  </conditionalFormatting>
  <conditionalFormatting sqref="DX3 DX114:DX115">
    <cfRule type="cellIs" dxfId="698" priority="1363" operator="equal">
      <formula>17</formula>
    </cfRule>
  </conditionalFormatting>
  <conditionalFormatting sqref="DX1 DX113:DX116 DX3">
    <cfRule type="cellIs" dxfId="697" priority="1362" operator="equal">
      <formula>16</formula>
    </cfRule>
  </conditionalFormatting>
  <conditionalFormatting sqref="DX1 DX113:DX116 DX3">
    <cfRule type="cellIs" dxfId="696" priority="1361" operator="equal">
      <formula>79</formula>
    </cfRule>
  </conditionalFormatting>
  <conditionalFormatting sqref="DX1 DX113:DX116 DX3">
    <cfRule type="cellIs" dxfId="695" priority="1360" operator="equal">
      <formula>86</formula>
    </cfRule>
  </conditionalFormatting>
  <conditionalFormatting sqref="DX3 DX114:DX115">
    <cfRule type="cellIs" dxfId="694" priority="1359" operator="equal">
      <formula>19</formula>
    </cfRule>
  </conditionalFormatting>
  <conditionalFormatting sqref="DX3 DX114:DX115">
    <cfRule type="cellIs" dxfId="693" priority="1358" operator="equal">
      <formula>23</formula>
    </cfRule>
  </conditionalFormatting>
  <conditionalFormatting sqref="DX3 DX114:DX115">
    <cfRule type="cellIs" dxfId="692" priority="1357" operator="equal">
      <formula>87</formula>
    </cfRule>
  </conditionalFormatting>
  <conditionalFormatting sqref="E13">
    <cfRule type="cellIs" dxfId="691" priority="1325" operator="equal">
      <formula>33</formula>
    </cfRule>
  </conditionalFormatting>
  <conditionalFormatting sqref="E13">
    <cfRule type="cellIs" dxfId="690" priority="1324" operator="equal">
      <formula>24</formula>
    </cfRule>
  </conditionalFormatting>
  <conditionalFormatting sqref="E13">
    <cfRule type="cellIs" dxfId="689" priority="1323" operator="equal">
      <formula>40</formula>
    </cfRule>
  </conditionalFormatting>
  <conditionalFormatting sqref="E13">
    <cfRule type="cellIs" dxfId="688" priority="1322" operator="equal">
      <formula>64</formula>
    </cfRule>
  </conditionalFormatting>
  <conditionalFormatting sqref="E13">
    <cfRule type="cellIs" dxfId="687" priority="1321" operator="equal">
      <formula>47</formula>
    </cfRule>
  </conditionalFormatting>
  <conditionalFormatting sqref="E13">
    <cfRule type="cellIs" dxfId="686" priority="1320" operator="equal">
      <formula>17</formula>
    </cfRule>
  </conditionalFormatting>
  <conditionalFormatting sqref="E13">
    <cfRule type="cellIs" dxfId="685" priority="1319" operator="equal">
      <formula>16</formula>
    </cfRule>
  </conditionalFormatting>
  <conditionalFormatting sqref="E13">
    <cfRule type="cellIs" dxfId="684" priority="1318" operator="equal">
      <formula>79</formula>
    </cfRule>
  </conditionalFormatting>
  <conditionalFormatting sqref="E13">
    <cfRule type="cellIs" dxfId="683" priority="1317" operator="equal">
      <formula>86</formula>
    </cfRule>
  </conditionalFormatting>
  <conditionalFormatting sqref="E13">
    <cfRule type="cellIs" dxfId="682" priority="1316" operator="equal">
      <formula>19</formula>
    </cfRule>
  </conditionalFormatting>
  <conditionalFormatting sqref="E13">
    <cfRule type="cellIs" dxfId="681" priority="1315" operator="equal">
      <formula>23</formula>
    </cfRule>
  </conditionalFormatting>
  <conditionalFormatting sqref="E13">
    <cfRule type="cellIs" dxfId="680" priority="1314" operator="equal">
      <formula>87</formula>
    </cfRule>
  </conditionalFormatting>
  <conditionalFormatting sqref="E67">
    <cfRule type="cellIs" dxfId="679" priority="1080" operator="equal">
      <formula>33</formula>
    </cfRule>
  </conditionalFormatting>
  <conditionalFormatting sqref="E67">
    <cfRule type="cellIs" dxfId="678" priority="1079" operator="equal">
      <formula>24</formula>
    </cfRule>
  </conditionalFormatting>
  <conditionalFormatting sqref="E67">
    <cfRule type="cellIs" dxfId="677" priority="1078" operator="equal">
      <formula>40</formula>
    </cfRule>
  </conditionalFormatting>
  <conditionalFormatting sqref="E67">
    <cfRule type="cellIs" dxfId="676" priority="1077" operator="equal">
      <formula>64</formula>
    </cfRule>
  </conditionalFormatting>
  <conditionalFormatting sqref="E67">
    <cfRule type="cellIs" dxfId="675" priority="1076" operator="equal">
      <formula>47</formula>
    </cfRule>
  </conditionalFormatting>
  <conditionalFormatting sqref="E67">
    <cfRule type="cellIs" dxfId="674" priority="1075" operator="equal">
      <formula>17</formula>
    </cfRule>
  </conditionalFormatting>
  <conditionalFormatting sqref="E67">
    <cfRule type="cellIs" dxfId="673" priority="1074" operator="equal">
      <formula>16</formula>
    </cfRule>
  </conditionalFormatting>
  <conditionalFormatting sqref="E67">
    <cfRule type="cellIs" dxfId="672" priority="1073" operator="equal">
      <formula>79</formula>
    </cfRule>
  </conditionalFormatting>
  <conditionalFormatting sqref="E67">
    <cfRule type="cellIs" dxfId="671" priority="1072" operator="equal">
      <formula>86</formula>
    </cfRule>
  </conditionalFormatting>
  <conditionalFormatting sqref="E67">
    <cfRule type="cellIs" dxfId="670" priority="1071" operator="equal">
      <formula>19</formula>
    </cfRule>
  </conditionalFormatting>
  <conditionalFormatting sqref="E67">
    <cfRule type="cellIs" dxfId="669" priority="1070" operator="equal">
      <formula>23</formula>
    </cfRule>
  </conditionalFormatting>
  <conditionalFormatting sqref="E67">
    <cfRule type="cellIs" dxfId="668" priority="1069" operator="equal">
      <formula>87</formula>
    </cfRule>
  </conditionalFormatting>
  <conditionalFormatting sqref="E66">
    <cfRule type="cellIs" dxfId="667" priority="898" operator="equal">
      <formula>33</formula>
    </cfRule>
  </conditionalFormatting>
  <conditionalFormatting sqref="E66">
    <cfRule type="cellIs" dxfId="666" priority="897" operator="equal">
      <formula>24</formula>
    </cfRule>
  </conditionalFormatting>
  <conditionalFormatting sqref="E66">
    <cfRule type="cellIs" dxfId="665" priority="896" operator="equal">
      <formula>40</formula>
    </cfRule>
  </conditionalFormatting>
  <conditionalFormatting sqref="E66">
    <cfRule type="cellIs" dxfId="664" priority="895" operator="equal">
      <formula>64</formula>
    </cfRule>
  </conditionalFormatting>
  <conditionalFormatting sqref="E66">
    <cfRule type="cellIs" dxfId="663" priority="894" operator="equal">
      <formula>47</formula>
    </cfRule>
  </conditionalFormatting>
  <conditionalFormatting sqref="E66">
    <cfRule type="cellIs" dxfId="662" priority="893" operator="equal">
      <formula>17</formula>
    </cfRule>
  </conditionalFormatting>
  <conditionalFormatting sqref="E66">
    <cfRule type="cellIs" dxfId="661" priority="892" operator="equal">
      <formula>16</formula>
    </cfRule>
  </conditionalFormatting>
  <conditionalFormatting sqref="E66">
    <cfRule type="cellIs" dxfId="660" priority="891" operator="equal">
      <formula>79</formula>
    </cfRule>
  </conditionalFormatting>
  <conditionalFormatting sqref="E66">
    <cfRule type="cellIs" dxfId="659" priority="890" operator="equal">
      <formula>86</formula>
    </cfRule>
  </conditionalFormatting>
  <conditionalFormatting sqref="E66">
    <cfRule type="cellIs" dxfId="658" priority="889" operator="equal">
      <formula>19</formula>
    </cfRule>
  </conditionalFormatting>
  <conditionalFormatting sqref="E66">
    <cfRule type="cellIs" dxfId="657" priority="888" operator="equal">
      <formula>23</formula>
    </cfRule>
  </conditionalFormatting>
  <conditionalFormatting sqref="E66">
    <cfRule type="cellIs" dxfId="656" priority="887" operator="equal">
      <formula>87</formula>
    </cfRule>
  </conditionalFormatting>
  <conditionalFormatting sqref="AC110">
    <cfRule type="cellIs" dxfId="655" priority="661" operator="equal">
      <formula>16</formula>
    </cfRule>
  </conditionalFormatting>
  <conditionalFormatting sqref="AC110">
    <cfRule type="cellIs" dxfId="654" priority="660" operator="equal">
      <formula>79</formula>
    </cfRule>
  </conditionalFormatting>
  <conditionalFormatting sqref="AC110">
    <cfRule type="cellIs" dxfId="653" priority="659" operator="equal">
      <formula>86</formula>
    </cfRule>
  </conditionalFormatting>
  <conditionalFormatting sqref="AC111">
    <cfRule type="cellIs" dxfId="652" priority="658" operator="equal">
      <formula>16</formula>
    </cfRule>
  </conditionalFormatting>
  <conditionalFormatting sqref="AC111">
    <cfRule type="cellIs" dxfId="651" priority="657" operator="equal">
      <formula>79</formula>
    </cfRule>
  </conditionalFormatting>
  <conditionalFormatting sqref="AC111">
    <cfRule type="cellIs" dxfId="650" priority="656" operator="equal">
      <formula>86</formula>
    </cfRule>
  </conditionalFormatting>
  <conditionalFormatting sqref="EQ108:EW108 EQ5:EX40 EX42:EX108 EQ42:EW106 AD42:AU108 J38:AB40 AD38:AU40 AC38:AC108 J42:AB108 J5:AU37 AW42:DB108 DD42:EB108 DD5:EB40 DC33 AW5:DB40">
    <cfRule type="cellIs" dxfId="649" priority="651" operator="equal">
      <formula>"R"</formula>
    </cfRule>
    <cfRule type="cellIs" dxfId="648" priority="652" operator="equal">
      <formula>"D"</formula>
    </cfRule>
    <cfRule type="cellIs" dxfId="647" priority="653" operator="equal">
      <formula>"AA"</formula>
    </cfRule>
    <cfRule type="cellIs" dxfId="646" priority="654" operator="equal">
      <formula>"AD"</formula>
    </cfRule>
    <cfRule type="cellIs" dxfId="645" priority="655" operator="equal">
      <formula>"AP"</formula>
    </cfRule>
  </conditionalFormatting>
  <conditionalFormatting sqref="E107">
    <cfRule type="cellIs" dxfId="644" priority="650" operator="equal">
      <formula>33</formula>
    </cfRule>
  </conditionalFormatting>
  <conditionalFormatting sqref="E107">
    <cfRule type="cellIs" dxfId="643" priority="649" operator="equal">
      <formula>24</formula>
    </cfRule>
  </conditionalFormatting>
  <conditionalFormatting sqref="E107">
    <cfRule type="cellIs" dxfId="642" priority="648" operator="equal">
      <formula>40</formula>
    </cfRule>
  </conditionalFormatting>
  <conditionalFormatting sqref="E107">
    <cfRule type="cellIs" dxfId="641" priority="647" operator="equal">
      <formula>64</formula>
    </cfRule>
  </conditionalFormatting>
  <conditionalFormatting sqref="E107">
    <cfRule type="cellIs" dxfId="640" priority="646" operator="equal">
      <formula>47</formula>
    </cfRule>
  </conditionalFormatting>
  <conditionalFormatting sqref="E107">
    <cfRule type="cellIs" dxfId="639" priority="645" operator="equal">
      <formula>17</formula>
    </cfRule>
  </conditionalFormatting>
  <conditionalFormatting sqref="E107">
    <cfRule type="cellIs" dxfId="638" priority="644" operator="equal">
      <formula>16</formula>
    </cfRule>
  </conditionalFormatting>
  <conditionalFormatting sqref="E107">
    <cfRule type="cellIs" dxfId="637" priority="643" operator="equal">
      <formula>79</formula>
    </cfRule>
  </conditionalFormatting>
  <conditionalFormatting sqref="E107">
    <cfRule type="cellIs" dxfId="636" priority="642" operator="equal">
      <formula>86</formula>
    </cfRule>
  </conditionalFormatting>
  <conditionalFormatting sqref="E107">
    <cfRule type="cellIs" dxfId="635" priority="641" operator="equal">
      <formula>19</formula>
    </cfRule>
  </conditionalFormatting>
  <conditionalFormatting sqref="E107">
    <cfRule type="cellIs" dxfId="634" priority="640" operator="equal">
      <formula>23</formula>
    </cfRule>
  </conditionalFormatting>
  <conditionalFormatting sqref="E107">
    <cfRule type="cellIs" dxfId="633" priority="639" operator="equal">
      <formula>87</formula>
    </cfRule>
  </conditionalFormatting>
  <conditionalFormatting sqref="EQ107:EW107">
    <cfRule type="cellIs" dxfId="632" priority="634" operator="equal">
      <formula>"R"</formula>
    </cfRule>
    <cfRule type="cellIs" dxfId="631" priority="635" operator="equal">
      <formula>"D"</formula>
    </cfRule>
    <cfRule type="cellIs" dxfId="630" priority="636" operator="equal">
      <formula>"AA"</formula>
    </cfRule>
    <cfRule type="cellIs" dxfId="629" priority="637" operator="equal">
      <formula>"AD"</formula>
    </cfRule>
    <cfRule type="cellIs" dxfId="628" priority="638" operator="equal">
      <formula>"AP"</formula>
    </cfRule>
  </conditionalFormatting>
  <conditionalFormatting sqref="AV125:AV126">
    <cfRule type="cellIs" dxfId="627" priority="629" stopIfTrue="1" operator="equal">
      <formula>"D"</formula>
    </cfRule>
    <cfRule type="cellIs" dxfId="626" priority="630" operator="equal">
      <formula>"R"</formula>
    </cfRule>
    <cfRule type="cellIs" dxfId="625" priority="631" operator="equal">
      <formula>"AA"</formula>
    </cfRule>
    <cfRule type="cellIs" dxfId="624" priority="632" operator="equal">
      <formula>"AD"</formula>
    </cfRule>
  </conditionalFormatting>
  <conditionalFormatting sqref="AV125:AV126">
    <cfRule type="cellIs" dxfId="623" priority="633" operator="equal">
      <formula>"AP"</formula>
    </cfRule>
  </conditionalFormatting>
  <conditionalFormatting sqref="AV111">
    <cfRule type="cellIs" dxfId="622" priority="628" operator="equal">
      <formula>"OK"</formula>
    </cfRule>
  </conditionalFormatting>
  <conditionalFormatting sqref="AV114:AV115 AV3">
    <cfRule type="cellIs" dxfId="621" priority="627" operator="equal">
      <formula>33</formula>
    </cfRule>
  </conditionalFormatting>
  <conditionalFormatting sqref="AV114:AV115 AV3">
    <cfRule type="cellIs" dxfId="620" priority="626" operator="equal">
      <formula>24</formula>
    </cfRule>
  </conditionalFormatting>
  <conditionalFormatting sqref="AV114:AV115 AV3">
    <cfRule type="cellIs" dxfId="619" priority="625" operator="equal">
      <formula>40</formula>
    </cfRule>
  </conditionalFormatting>
  <conditionalFormatting sqref="AV114:AV115 AV3">
    <cfRule type="cellIs" dxfId="618" priority="624" operator="equal">
      <formula>64</formula>
    </cfRule>
  </conditionalFormatting>
  <conditionalFormatting sqref="AV114:AV115 AV3">
    <cfRule type="cellIs" dxfId="617" priority="623" operator="equal">
      <formula>47</formula>
    </cfRule>
  </conditionalFormatting>
  <conditionalFormatting sqref="AV114:AV115 AV3">
    <cfRule type="cellIs" dxfId="616" priority="622" operator="equal">
      <formula>17</formula>
    </cfRule>
  </conditionalFormatting>
  <conditionalFormatting sqref="AV113:AV116 AV1 AV3:AV4">
    <cfRule type="cellIs" dxfId="615" priority="621" operator="equal">
      <formula>16</formula>
    </cfRule>
  </conditionalFormatting>
  <conditionalFormatting sqref="AV113:AV116 AV1 AV3:AV4">
    <cfRule type="cellIs" dxfId="614" priority="620" operator="equal">
      <formula>79</formula>
    </cfRule>
  </conditionalFormatting>
  <conditionalFormatting sqref="AV113:AV116 AV1 AV3:AV4">
    <cfRule type="cellIs" dxfId="613" priority="619" operator="equal">
      <formula>86</formula>
    </cfRule>
  </conditionalFormatting>
  <conditionalFormatting sqref="AV114:AV115 AV3">
    <cfRule type="cellIs" dxfId="612" priority="618" operator="equal">
      <formula>19</formula>
    </cfRule>
  </conditionalFormatting>
  <conditionalFormatting sqref="AV114:AV115 AV3">
    <cfRule type="cellIs" dxfId="611" priority="617" operator="equal">
      <formula>23</formula>
    </cfRule>
  </conditionalFormatting>
  <conditionalFormatting sqref="AV114:AV115 AV3">
    <cfRule type="cellIs" dxfId="610" priority="616" operator="equal">
      <formula>87</formula>
    </cfRule>
  </conditionalFormatting>
  <conditionalFormatting sqref="AV108 AV5:AV40 AV42:AV106">
    <cfRule type="cellIs" dxfId="609" priority="611" operator="equal">
      <formula>"R"</formula>
    </cfRule>
    <cfRule type="cellIs" dxfId="608" priority="612" operator="equal">
      <formula>"D"</formula>
    </cfRule>
    <cfRule type="cellIs" dxfId="607" priority="613" operator="equal">
      <formula>"AA"</formula>
    </cfRule>
    <cfRule type="cellIs" dxfId="606" priority="614" operator="equal">
      <formula>"AD"</formula>
    </cfRule>
    <cfRule type="cellIs" dxfId="605" priority="615" operator="equal">
      <formula>"AP"</formula>
    </cfRule>
  </conditionalFormatting>
  <conditionalFormatting sqref="AV107">
    <cfRule type="cellIs" dxfId="604" priority="606" operator="equal">
      <formula>"R"</formula>
    </cfRule>
    <cfRule type="cellIs" dxfId="603" priority="607" operator="equal">
      <formula>"D"</formula>
    </cfRule>
    <cfRule type="cellIs" dxfId="602" priority="608" operator="equal">
      <formula>"AA"</formula>
    </cfRule>
    <cfRule type="cellIs" dxfId="601" priority="609" operator="equal">
      <formula>"AD"</formula>
    </cfRule>
    <cfRule type="cellIs" dxfId="600" priority="610" operator="equal">
      <formula>"AP"</formula>
    </cfRule>
  </conditionalFormatting>
  <conditionalFormatting sqref="E41">
    <cfRule type="cellIs" dxfId="599" priority="605" operator="equal">
      <formula>33</formula>
    </cfRule>
  </conditionalFormatting>
  <conditionalFormatting sqref="E41">
    <cfRule type="cellIs" dxfId="598" priority="604" operator="equal">
      <formula>24</formula>
    </cfRule>
  </conditionalFormatting>
  <conditionalFormatting sqref="E41">
    <cfRule type="cellIs" dxfId="597" priority="603" operator="equal">
      <formula>40</formula>
    </cfRule>
  </conditionalFormatting>
  <conditionalFormatting sqref="E41">
    <cfRule type="cellIs" dxfId="596" priority="602" operator="equal">
      <formula>64</formula>
    </cfRule>
  </conditionalFormatting>
  <conditionalFormatting sqref="E41">
    <cfRule type="cellIs" dxfId="595" priority="601" operator="equal">
      <formula>47</formula>
    </cfRule>
  </conditionalFormatting>
  <conditionalFormatting sqref="E41">
    <cfRule type="cellIs" dxfId="594" priority="600" operator="equal">
      <formula>17</formula>
    </cfRule>
  </conditionalFormatting>
  <conditionalFormatting sqref="E41">
    <cfRule type="cellIs" dxfId="593" priority="599" operator="equal">
      <formula>16</formula>
    </cfRule>
  </conditionalFormatting>
  <conditionalFormatting sqref="E41">
    <cfRule type="cellIs" dxfId="592" priority="598" operator="equal">
      <formula>79</formula>
    </cfRule>
  </conditionalFormatting>
  <conditionalFormatting sqref="E41">
    <cfRule type="cellIs" dxfId="591" priority="597" operator="equal">
      <formula>86</formula>
    </cfRule>
  </conditionalFormatting>
  <conditionalFormatting sqref="E41">
    <cfRule type="cellIs" dxfId="590" priority="596" operator="equal">
      <formula>19</formula>
    </cfRule>
  </conditionalFormatting>
  <conditionalFormatting sqref="E41">
    <cfRule type="cellIs" dxfId="589" priority="595" operator="equal">
      <formula>23</formula>
    </cfRule>
  </conditionalFormatting>
  <conditionalFormatting sqref="E41">
    <cfRule type="cellIs" dxfId="588" priority="594" operator="equal">
      <formula>87</formula>
    </cfRule>
  </conditionalFormatting>
  <conditionalFormatting sqref="EQ41:EX41 J41:AB41 AD41:DB41 DD41:EB41">
    <cfRule type="cellIs" dxfId="587" priority="589" operator="equal">
      <formula>"R"</formula>
    </cfRule>
    <cfRule type="cellIs" dxfId="586" priority="590" operator="equal">
      <formula>"D"</formula>
    </cfRule>
    <cfRule type="cellIs" dxfId="585" priority="591" operator="equal">
      <formula>"AA"</formula>
    </cfRule>
    <cfRule type="cellIs" dxfId="584" priority="592" operator="equal">
      <formula>"AD"</formula>
    </cfRule>
    <cfRule type="cellIs" dxfId="583" priority="593" operator="equal">
      <formula>"AP"</formula>
    </cfRule>
  </conditionalFormatting>
  <conditionalFormatting sqref="DC125:DC126">
    <cfRule type="cellIs" dxfId="582" priority="579" stopIfTrue="1" operator="equal">
      <formula>"D"</formula>
    </cfRule>
    <cfRule type="cellIs" dxfId="581" priority="580" operator="equal">
      <formula>"R"</formula>
    </cfRule>
    <cfRule type="cellIs" dxfId="580" priority="581" operator="equal">
      <formula>"AA"</formula>
    </cfRule>
    <cfRule type="cellIs" dxfId="579" priority="582" operator="equal">
      <formula>"AD"</formula>
    </cfRule>
  </conditionalFormatting>
  <conditionalFormatting sqref="DC125:DC126">
    <cfRule type="cellIs" dxfId="578" priority="583" operator="equal">
      <formula>"AP"</formula>
    </cfRule>
  </conditionalFormatting>
  <conditionalFormatting sqref="DC111">
    <cfRule type="cellIs" dxfId="577" priority="578" operator="equal">
      <formula>"OK"</formula>
    </cfRule>
  </conditionalFormatting>
  <conditionalFormatting sqref="DC114:DC115 DC3">
    <cfRule type="cellIs" dxfId="576" priority="577" operator="equal">
      <formula>33</formula>
    </cfRule>
  </conditionalFormatting>
  <conditionalFormatting sqref="DC114:DC115 DC3">
    <cfRule type="cellIs" dxfId="575" priority="576" operator="equal">
      <formula>24</formula>
    </cfRule>
  </conditionalFormatting>
  <conditionalFormatting sqref="DC114:DC115 DC3">
    <cfRule type="cellIs" dxfId="574" priority="575" operator="equal">
      <formula>40</formula>
    </cfRule>
  </conditionalFormatting>
  <conditionalFormatting sqref="DC114:DC115 DC3">
    <cfRule type="cellIs" dxfId="573" priority="574" operator="equal">
      <formula>64</formula>
    </cfRule>
  </conditionalFormatting>
  <conditionalFormatting sqref="DC114:DC115 DC3">
    <cfRule type="cellIs" dxfId="572" priority="573" operator="equal">
      <formula>47</formula>
    </cfRule>
  </conditionalFormatting>
  <conditionalFormatting sqref="DC114:DC115 DC3">
    <cfRule type="cellIs" dxfId="571" priority="572" operator="equal">
      <formula>17</formula>
    </cfRule>
  </conditionalFormatting>
  <conditionalFormatting sqref="DC113:DC116 DC1 DC3:DC4">
    <cfRule type="cellIs" dxfId="570" priority="571" operator="equal">
      <formula>16</formula>
    </cfRule>
  </conditionalFormatting>
  <conditionalFormatting sqref="DC113:DC116 DC1 DC3:DC4">
    <cfRule type="cellIs" dxfId="569" priority="570" operator="equal">
      <formula>79</formula>
    </cfRule>
  </conditionalFormatting>
  <conditionalFormatting sqref="DC113:DC116 DC1 DC3:DC4">
    <cfRule type="cellIs" dxfId="568" priority="569" operator="equal">
      <formula>86</formula>
    </cfRule>
  </conditionalFormatting>
  <conditionalFormatting sqref="DC114:DC115 DC3">
    <cfRule type="cellIs" dxfId="567" priority="568" operator="equal">
      <formula>19</formula>
    </cfRule>
  </conditionalFormatting>
  <conditionalFormatting sqref="DC114:DC115 DC3">
    <cfRule type="cellIs" dxfId="566" priority="567" operator="equal">
      <formula>23</formula>
    </cfRule>
  </conditionalFormatting>
  <conditionalFormatting sqref="DC114:DC115 DC3">
    <cfRule type="cellIs" dxfId="565" priority="566" operator="equal">
      <formula>87</formula>
    </cfRule>
  </conditionalFormatting>
  <conditionalFormatting sqref="DC5:DC32 DC42:DC108 DC34:DC40">
    <cfRule type="cellIs" dxfId="564" priority="561" operator="equal">
      <formula>"R"</formula>
    </cfRule>
    <cfRule type="cellIs" dxfId="563" priority="562" operator="equal">
      <formula>"D"</formula>
    </cfRule>
    <cfRule type="cellIs" dxfId="562" priority="563" operator="equal">
      <formula>"AA"</formula>
    </cfRule>
    <cfRule type="cellIs" dxfId="561" priority="564" operator="equal">
      <formula>"AD"</formula>
    </cfRule>
    <cfRule type="cellIs" dxfId="560" priority="565" operator="equal">
      <formula>"AP"</formula>
    </cfRule>
  </conditionalFormatting>
  <conditionalFormatting sqref="DC41">
    <cfRule type="cellIs" dxfId="559" priority="556" operator="equal">
      <formula>"R"</formula>
    </cfRule>
    <cfRule type="cellIs" dxfId="558" priority="557" operator="equal">
      <formula>"D"</formula>
    </cfRule>
    <cfRule type="cellIs" dxfId="557" priority="558" operator="equal">
      <formula>"AA"</formula>
    </cfRule>
    <cfRule type="cellIs" dxfId="556" priority="559" operator="equal">
      <formula>"AD"</formula>
    </cfRule>
    <cfRule type="cellIs" dxfId="555" priority="560" operator="equal">
      <formula>"AP"</formula>
    </cfRule>
  </conditionalFormatting>
  <conditionalFormatting sqref="AC109">
    <cfRule type="cellIs" dxfId="554" priority="555" operator="equal">
      <formula>16</formula>
    </cfRule>
  </conditionalFormatting>
  <conditionalFormatting sqref="AC109">
    <cfRule type="cellIs" dxfId="553" priority="554" operator="equal">
      <formula>79</formula>
    </cfRule>
  </conditionalFormatting>
  <conditionalFormatting sqref="AC109">
    <cfRule type="cellIs" dxfId="552" priority="553" operator="equal">
      <formula>86</formula>
    </cfRule>
  </conditionalFormatting>
  <conditionalFormatting sqref="J2:P2 S2 U2:X2 AA2">
    <cfRule type="cellIs" dxfId="551" priority="552" operator="equal">
      <formula>33</formula>
    </cfRule>
  </conditionalFormatting>
  <conditionalFormatting sqref="J2:P2 S2 U2:X2 AA2">
    <cfRule type="cellIs" dxfId="550" priority="551" operator="equal">
      <formula>24</formula>
    </cfRule>
  </conditionalFormatting>
  <conditionalFormatting sqref="J2:P2 S2 U2:X2 AA2">
    <cfRule type="cellIs" dxfId="549" priority="550" operator="equal">
      <formula>40</formula>
    </cfRule>
  </conditionalFormatting>
  <conditionalFormatting sqref="J2:P2 S2 U2:X2 AA2">
    <cfRule type="cellIs" dxfId="548" priority="549" operator="equal">
      <formula>64</formula>
    </cfRule>
  </conditionalFormatting>
  <conditionalFormatting sqref="J2:P2 S2 U2:X2 AA2">
    <cfRule type="cellIs" dxfId="547" priority="548" operator="equal">
      <formula>47</formula>
    </cfRule>
  </conditionalFormatting>
  <conditionalFormatting sqref="S2 U2:X2 J2:P2 AA2">
    <cfRule type="cellIs" dxfId="546" priority="547" operator="equal">
      <formula>17</formula>
    </cfRule>
  </conditionalFormatting>
  <conditionalFormatting sqref="S2 U2:X2 J2:P2 AA2">
    <cfRule type="cellIs" dxfId="545" priority="546" operator="equal">
      <formula>16</formula>
    </cfRule>
  </conditionalFormatting>
  <conditionalFormatting sqref="S2 U2:X2 J2:P2 AA2">
    <cfRule type="cellIs" dxfId="544" priority="545" operator="equal">
      <formula>79</formula>
    </cfRule>
  </conditionalFormatting>
  <conditionalFormatting sqref="S2 U2:X2 J2:P2 AA2">
    <cfRule type="cellIs" dxfId="543" priority="544" operator="equal">
      <formula>86</formula>
    </cfRule>
  </conditionalFormatting>
  <conditionalFormatting sqref="S2 U2:X2 J2:P2 AA2">
    <cfRule type="cellIs" dxfId="542" priority="543" operator="equal">
      <formula>19</formula>
    </cfRule>
  </conditionalFormatting>
  <conditionalFormatting sqref="S2 U2:X2 J2:P2 AA2">
    <cfRule type="cellIs" dxfId="541" priority="542" operator="equal">
      <formula>23</formula>
    </cfRule>
  </conditionalFormatting>
  <conditionalFormatting sqref="S2 U2:X2 J2:P2 AA2">
    <cfRule type="cellIs" dxfId="540" priority="541" operator="equal">
      <formula>87</formula>
    </cfRule>
  </conditionalFormatting>
  <conditionalFormatting sqref="T2">
    <cfRule type="cellIs" dxfId="539" priority="540" operator="equal">
      <formula>33</formula>
    </cfRule>
  </conditionalFormatting>
  <conditionalFormatting sqref="T2">
    <cfRule type="cellIs" dxfId="538" priority="539" operator="equal">
      <formula>24</formula>
    </cfRule>
  </conditionalFormatting>
  <conditionalFormatting sqref="T2">
    <cfRule type="cellIs" dxfId="537" priority="538" operator="equal">
      <formula>40</formula>
    </cfRule>
  </conditionalFormatting>
  <conditionalFormatting sqref="T2">
    <cfRule type="cellIs" dxfId="536" priority="537" operator="equal">
      <formula>64</formula>
    </cfRule>
  </conditionalFormatting>
  <conditionalFormatting sqref="T2">
    <cfRule type="cellIs" dxfId="535" priority="536" operator="equal">
      <formula>47</formula>
    </cfRule>
  </conditionalFormatting>
  <conditionalFormatting sqref="T2">
    <cfRule type="cellIs" dxfId="534" priority="535" operator="equal">
      <formula>17</formula>
    </cfRule>
  </conditionalFormatting>
  <conditionalFormatting sqref="T2">
    <cfRule type="cellIs" dxfId="533" priority="534" operator="equal">
      <formula>16</formula>
    </cfRule>
  </conditionalFormatting>
  <conditionalFormatting sqref="T2">
    <cfRule type="cellIs" dxfId="532" priority="533" operator="equal">
      <formula>79</formula>
    </cfRule>
  </conditionalFormatting>
  <conditionalFormatting sqref="T2">
    <cfRule type="cellIs" dxfId="531" priority="532" operator="equal">
      <formula>86</formula>
    </cfRule>
  </conditionalFormatting>
  <conditionalFormatting sqref="T2">
    <cfRule type="cellIs" dxfId="530" priority="531" operator="equal">
      <formula>19</formula>
    </cfRule>
  </conditionalFormatting>
  <conditionalFormatting sqref="T2">
    <cfRule type="cellIs" dxfId="529" priority="530" operator="equal">
      <formula>23</formula>
    </cfRule>
  </conditionalFormatting>
  <conditionalFormatting sqref="T2">
    <cfRule type="cellIs" dxfId="528" priority="529" operator="equal">
      <formula>87</formula>
    </cfRule>
  </conditionalFormatting>
  <conditionalFormatting sqref="Z2">
    <cfRule type="cellIs" dxfId="527" priority="528" operator="equal">
      <formula>33</formula>
    </cfRule>
  </conditionalFormatting>
  <conditionalFormatting sqref="Z2">
    <cfRule type="cellIs" dxfId="526" priority="527" operator="equal">
      <formula>24</formula>
    </cfRule>
  </conditionalFormatting>
  <conditionalFormatting sqref="Z2">
    <cfRule type="cellIs" dxfId="525" priority="526" operator="equal">
      <formula>40</formula>
    </cfRule>
  </conditionalFormatting>
  <conditionalFormatting sqref="Z2">
    <cfRule type="cellIs" dxfId="524" priority="525" operator="equal">
      <formula>64</formula>
    </cfRule>
  </conditionalFormatting>
  <conditionalFormatting sqref="Z2">
    <cfRule type="cellIs" dxfId="523" priority="524" operator="equal">
      <formula>47</formula>
    </cfRule>
  </conditionalFormatting>
  <conditionalFormatting sqref="Z2">
    <cfRule type="cellIs" dxfId="522" priority="523" operator="equal">
      <formula>17</formula>
    </cfRule>
  </conditionalFormatting>
  <conditionalFormatting sqref="Z2">
    <cfRule type="cellIs" dxfId="521" priority="522" operator="equal">
      <formula>16</formula>
    </cfRule>
  </conditionalFormatting>
  <conditionalFormatting sqref="Z2">
    <cfRule type="cellIs" dxfId="520" priority="521" operator="equal">
      <formula>79</formula>
    </cfRule>
  </conditionalFormatting>
  <conditionalFormatting sqref="Z2">
    <cfRule type="cellIs" dxfId="519" priority="520" operator="equal">
      <formula>86</formula>
    </cfRule>
  </conditionalFormatting>
  <conditionalFormatting sqref="Z2">
    <cfRule type="cellIs" dxfId="518" priority="519" operator="equal">
      <formula>19</formula>
    </cfRule>
  </conditionalFormatting>
  <conditionalFormatting sqref="Z2">
    <cfRule type="cellIs" dxfId="517" priority="518" operator="equal">
      <formula>23</formula>
    </cfRule>
  </conditionalFormatting>
  <conditionalFormatting sqref="Z2">
    <cfRule type="cellIs" dxfId="516" priority="517" operator="equal">
      <formula>87</formula>
    </cfRule>
  </conditionalFormatting>
  <conditionalFormatting sqref="Y2">
    <cfRule type="cellIs" dxfId="515" priority="516" operator="equal">
      <formula>33</formula>
    </cfRule>
  </conditionalFormatting>
  <conditionalFormatting sqref="Y2">
    <cfRule type="cellIs" dxfId="514" priority="515" operator="equal">
      <formula>24</formula>
    </cfRule>
  </conditionalFormatting>
  <conditionalFormatting sqref="Y2">
    <cfRule type="cellIs" dxfId="513" priority="514" operator="equal">
      <formula>40</formula>
    </cfRule>
  </conditionalFormatting>
  <conditionalFormatting sqref="Y2">
    <cfRule type="cellIs" dxfId="512" priority="513" operator="equal">
      <formula>64</formula>
    </cfRule>
  </conditionalFormatting>
  <conditionalFormatting sqref="Y2">
    <cfRule type="cellIs" dxfId="511" priority="512" operator="equal">
      <formula>47</formula>
    </cfRule>
  </conditionalFormatting>
  <conditionalFormatting sqref="Y2">
    <cfRule type="cellIs" dxfId="510" priority="511" operator="equal">
      <formula>17</formula>
    </cfRule>
  </conditionalFormatting>
  <conditionalFormatting sqref="Y2">
    <cfRule type="cellIs" dxfId="509" priority="510" operator="equal">
      <formula>16</formula>
    </cfRule>
  </conditionalFormatting>
  <conditionalFormatting sqref="Y2">
    <cfRule type="cellIs" dxfId="508" priority="509" operator="equal">
      <formula>79</formula>
    </cfRule>
  </conditionalFormatting>
  <conditionalFormatting sqref="Y2">
    <cfRule type="cellIs" dxfId="507" priority="508" operator="equal">
      <formula>86</formula>
    </cfRule>
  </conditionalFormatting>
  <conditionalFormatting sqref="Y2">
    <cfRule type="cellIs" dxfId="506" priority="507" operator="equal">
      <formula>19</formula>
    </cfRule>
  </conditionalFormatting>
  <conditionalFormatting sqref="Y2">
    <cfRule type="cellIs" dxfId="505" priority="506" operator="equal">
      <formula>23</formula>
    </cfRule>
  </conditionalFormatting>
  <conditionalFormatting sqref="Y2">
    <cfRule type="cellIs" dxfId="504" priority="505" operator="equal">
      <formula>87</formula>
    </cfRule>
  </conditionalFormatting>
  <conditionalFormatting sqref="R2">
    <cfRule type="cellIs" dxfId="503" priority="504" operator="equal">
      <formula>33</formula>
    </cfRule>
  </conditionalFormatting>
  <conditionalFormatting sqref="R2">
    <cfRule type="cellIs" dxfId="502" priority="503" operator="equal">
      <formula>24</formula>
    </cfRule>
  </conditionalFormatting>
  <conditionalFormatting sqref="R2">
    <cfRule type="cellIs" dxfId="501" priority="502" operator="equal">
      <formula>40</formula>
    </cfRule>
  </conditionalFormatting>
  <conditionalFormatting sqref="R2">
    <cfRule type="cellIs" dxfId="500" priority="501" operator="equal">
      <formula>64</formula>
    </cfRule>
  </conditionalFormatting>
  <conditionalFormatting sqref="R2">
    <cfRule type="cellIs" dxfId="499" priority="500" operator="equal">
      <formula>47</formula>
    </cfRule>
  </conditionalFormatting>
  <conditionalFormatting sqref="R2">
    <cfRule type="cellIs" dxfId="498" priority="499" operator="equal">
      <formula>17</formula>
    </cfRule>
  </conditionalFormatting>
  <conditionalFormatting sqref="R2">
    <cfRule type="cellIs" dxfId="497" priority="498" operator="equal">
      <formula>16</formula>
    </cfRule>
  </conditionalFormatting>
  <conditionalFormatting sqref="R2">
    <cfRule type="cellIs" dxfId="496" priority="497" operator="equal">
      <formula>79</formula>
    </cfRule>
  </conditionalFormatting>
  <conditionalFormatting sqref="R2">
    <cfRule type="cellIs" dxfId="495" priority="496" operator="equal">
      <formula>86</formula>
    </cfRule>
  </conditionalFormatting>
  <conditionalFormatting sqref="R2">
    <cfRule type="cellIs" dxfId="494" priority="495" operator="equal">
      <formula>19</formula>
    </cfRule>
  </conditionalFormatting>
  <conditionalFormatting sqref="R2">
    <cfRule type="cellIs" dxfId="493" priority="494" operator="equal">
      <formula>23</formula>
    </cfRule>
  </conditionalFormatting>
  <conditionalFormatting sqref="R2">
    <cfRule type="cellIs" dxfId="492" priority="493" operator="equal">
      <formula>87</formula>
    </cfRule>
  </conditionalFormatting>
  <conditionalFormatting sqref="AB2">
    <cfRule type="cellIs" dxfId="491" priority="492" operator="equal">
      <formula>33</formula>
    </cfRule>
  </conditionalFormatting>
  <conditionalFormatting sqref="AB2">
    <cfRule type="cellIs" dxfId="490" priority="491" operator="equal">
      <formula>24</formula>
    </cfRule>
  </conditionalFormatting>
  <conditionalFormatting sqref="AB2">
    <cfRule type="cellIs" dxfId="489" priority="490" operator="equal">
      <formula>40</formula>
    </cfRule>
  </conditionalFormatting>
  <conditionalFormatting sqref="AB2">
    <cfRule type="cellIs" dxfId="488" priority="489" operator="equal">
      <formula>64</formula>
    </cfRule>
  </conditionalFormatting>
  <conditionalFormatting sqref="AB2">
    <cfRule type="cellIs" dxfId="487" priority="488" operator="equal">
      <formula>47</formula>
    </cfRule>
  </conditionalFormatting>
  <conditionalFormatting sqref="AB2">
    <cfRule type="cellIs" dxfId="486" priority="487" operator="equal">
      <formula>17</formula>
    </cfRule>
  </conditionalFormatting>
  <conditionalFormatting sqref="AB2">
    <cfRule type="cellIs" dxfId="485" priority="486" operator="equal">
      <formula>16</formula>
    </cfRule>
  </conditionalFormatting>
  <conditionalFormatting sqref="AB2">
    <cfRule type="cellIs" dxfId="484" priority="485" operator="equal">
      <formula>79</formula>
    </cfRule>
  </conditionalFormatting>
  <conditionalFormatting sqref="AB2">
    <cfRule type="cellIs" dxfId="483" priority="484" operator="equal">
      <formula>86</formula>
    </cfRule>
  </conditionalFormatting>
  <conditionalFormatting sqref="AB2">
    <cfRule type="cellIs" dxfId="482" priority="483" operator="equal">
      <formula>19</formula>
    </cfRule>
  </conditionalFormatting>
  <conditionalFormatting sqref="AB2">
    <cfRule type="cellIs" dxfId="481" priority="482" operator="equal">
      <formula>23</formula>
    </cfRule>
  </conditionalFormatting>
  <conditionalFormatting sqref="AB2">
    <cfRule type="cellIs" dxfId="480" priority="481" operator="equal">
      <formula>87</formula>
    </cfRule>
  </conditionalFormatting>
  <conditionalFormatting sqref="AG2:AH2 AM2 AZ2:BM2 DF2 BW2:CC2 EB2">
    <cfRule type="cellIs" dxfId="479" priority="480" operator="equal">
      <formula>33</formula>
    </cfRule>
  </conditionalFormatting>
  <conditionalFormatting sqref="AG2:AH2 AM2 AZ2:BM2 DF2 BW2:CC2 EB2">
    <cfRule type="cellIs" dxfId="478" priority="479" operator="equal">
      <formula>24</formula>
    </cfRule>
  </conditionalFormatting>
  <conditionalFormatting sqref="AG2:AH2 AM2 AZ2:BM2 DF2 BW2:CC2 EB2">
    <cfRule type="cellIs" dxfId="477" priority="478" operator="equal">
      <formula>40</formula>
    </cfRule>
  </conditionalFormatting>
  <conditionalFormatting sqref="AG2:AH2 AM2 AZ2:BM2 DF2 BW2:CC2 EB2">
    <cfRule type="cellIs" dxfId="476" priority="477" operator="equal">
      <formula>64</formula>
    </cfRule>
  </conditionalFormatting>
  <conditionalFormatting sqref="AG2:AH2 AM2 AZ2:BM2 DF2 BW2:CC2 EB2">
    <cfRule type="cellIs" dxfId="475" priority="476" operator="equal">
      <formula>47</formula>
    </cfRule>
  </conditionalFormatting>
  <conditionalFormatting sqref="AG2:AH2 AM2 AZ2:BM2 DF2 BW2:CC2 EB2">
    <cfRule type="cellIs" dxfId="474" priority="475" operator="equal">
      <formula>17</formula>
    </cfRule>
  </conditionalFormatting>
  <conditionalFormatting sqref="AG2:AH2 AM2 AZ2:BM2 DF2 BW2:CC2 EB2">
    <cfRule type="cellIs" dxfId="473" priority="474" operator="equal">
      <formula>16</formula>
    </cfRule>
  </conditionalFormatting>
  <conditionalFormatting sqref="AG2:AH2 AM2 AZ2:BM2 DF2 BW2:CC2 EB2">
    <cfRule type="cellIs" dxfId="472" priority="473" operator="equal">
      <formula>79</formula>
    </cfRule>
  </conditionalFormatting>
  <conditionalFormatting sqref="AG2:AH2 AM2 AZ2:BM2 DF2 BW2:CC2 EB2">
    <cfRule type="cellIs" dxfId="471" priority="472" operator="equal">
      <formula>86</formula>
    </cfRule>
  </conditionalFormatting>
  <conditionalFormatting sqref="AG2:AH2 AM2 AZ2:BM2 DF2 BW2:CC2 EB2">
    <cfRule type="cellIs" dxfId="470" priority="471" operator="equal">
      <formula>19</formula>
    </cfRule>
  </conditionalFormatting>
  <conditionalFormatting sqref="AG2:AH2 AM2 AZ2:BM2 DF2 BW2:CC2 EB2">
    <cfRule type="cellIs" dxfId="469" priority="470" operator="equal">
      <formula>23</formula>
    </cfRule>
  </conditionalFormatting>
  <conditionalFormatting sqref="AG2:AH2 AM2 AZ2:BM2 DF2 BW2:CC2 EB2">
    <cfRule type="cellIs" dxfId="468" priority="469" operator="equal">
      <formula>87</formula>
    </cfRule>
  </conditionalFormatting>
  <conditionalFormatting sqref="AD2:AF2">
    <cfRule type="cellIs" dxfId="467" priority="456" operator="equal">
      <formula>33</formula>
    </cfRule>
  </conditionalFormatting>
  <conditionalFormatting sqref="AD2:AF2">
    <cfRule type="cellIs" dxfId="466" priority="455" operator="equal">
      <formula>24</formula>
    </cfRule>
  </conditionalFormatting>
  <conditionalFormatting sqref="AD2:AF2">
    <cfRule type="cellIs" dxfId="465" priority="454" operator="equal">
      <formula>40</formula>
    </cfRule>
  </conditionalFormatting>
  <conditionalFormatting sqref="AD2:AF2">
    <cfRule type="cellIs" dxfId="464" priority="453" operator="equal">
      <formula>64</formula>
    </cfRule>
  </conditionalFormatting>
  <conditionalFormatting sqref="AD2:AF2">
    <cfRule type="cellIs" dxfId="463" priority="452" operator="equal">
      <formula>47</formula>
    </cfRule>
  </conditionalFormatting>
  <conditionalFormatting sqref="AD2:AF2">
    <cfRule type="cellIs" dxfId="462" priority="451" operator="equal">
      <formula>17</formula>
    </cfRule>
  </conditionalFormatting>
  <conditionalFormatting sqref="AD2:AF2">
    <cfRule type="cellIs" dxfId="461" priority="450" operator="equal">
      <formula>16</formula>
    </cfRule>
  </conditionalFormatting>
  <conditionalFormatting sqref="AD2:AF2">
    <cfRule type="cellIs" dxfId="460" priority="449" operator="equal">
      <formula>79</formula>
    </cfRule>
  </conditionalFormatting>
  <conditionalFormatting sqref="AD2:AF2">
    <cfRule type="cellIs" dxfId="459" priority="448" operator="equal">
      <formula>86</formula>
    </cfRule>
  </conditionalFormatting>
  <conditionalFormatting sqref="AD2:AF2">
    <cfRule type="cellIs" dxfId="458" priority="447" operator="equal">
      <formula>19</formula>
    </cfRule>
  </conditionalFormatting>
  <conditionalFormatting sqref="AD2:AF2">
    <cfRule type="cellIs" dxfId="457" priority="446" operator="equal">
      <formula>23</formula>
    </cfRule>
  </conditionalFormatting>
  <conditionalFormatting sqref="AD2:AF2">
    <cfRule type="cellIs" dxfId="456" priority="445" operator="equal">
      <formula>87</formula>
    </cfRule>
  </conditionalFormatting>
  <conditionalFormatting sqref="DN2">
    <cfRule type="cellIs" dxfId="455" priority="468" operator="equal">
      <formula>33</formula>
    </cfRule>
  </conditionalFormatting>
  <conditionalFormatting sqref="DN2">
    <cfRule type="cellIs" dxfId="454" priority="467" operator="equal">
      <formula>24</formula>
    </cfRule>
  </conditionalFormatting>
  <conditionalFormatting sqref="DN2">
    <cfRule type="cellIs" dxfId="453" priority="466" operator="equal">
      <formula>40</formula>
    </cfRule>
  </conditionalFormatting>
  <conditionalFormatting sqref="DN2">
    <cfRule type="cellIs" dxfId="452" priority="465" operator="equal">
      <formula>64</formula>
    </cfRule>
  </conditionalFormatting>
  <conditionalFormatting sqref="DN2">
    <cfRule type="cellIs" dxfId="451" priority="464" operator="equal">
      <formula>47</formula>
    </cfRule>
  </conditionalFormatting>
  <conditionalFormatting sqref="DN2">
    <cfRule type="cellIs" dxfId="450" priority="463" operator="equal">
      <formula>17</formula>
    </cfRule>
  </conditionalFormatting>
  <conditionalFormatting sqref="DN2">
    <cfRule type="cellIs" dxfId="449" priority="462" operator="equal">
      <formula>16</formula>
    </cfRule>
  </conditionalFormatting>
  <conditionalFormatting sqref="DN2">
    <cfRule type="cellIs" dxfId="448" priority="461" operator="equal">
      <formula>79</formula>
    </cfRule>
  </conditionalFormatting>
  <conditionalFormatting sqref="DN2">
    <cfRule type="cellIs" dxfId="447" priority="460" operator="equal">
      <formula>86</formula>
    </cfRule>
  </conditionalFormatting>
  <conditionalFormatting sqref="DN2">
    <cfRule type="cellIs" dxfId="446" priority="459" operator="equal">
      <formula>19</formula>
    </cfRule>
  </conditionalFormatting>
  <conditionalFormatting sqref="DN2">
    <cfRule type="cellIs" dxfId="445" priority="458" operator="equal">
      <formula>23</formula>
    </cfRule>
  </conditionalFormatting>
  <conditionalFormatting sqref="DN2">
    <cfRule type="cellIs" dxfId="444" priority="457" operator="equal">
      <formula>87</formula>
    </cfRule>
  </conditionalFormatting>
  <conditionalFormatting sqref="DM2">
    <cfRule type="cellIs" dxfId="443" priority="216" operator="equal">
      <formula>33</formula>
    </cfRule>
  </conditionalFormatting>
  <conditionalFormatting sqref="DM2">
    <cfRule type="cellIs" dxfId="442" priority="215" operator="equal">
      <formula>24</formula>
    </cfRule>
  </conditionalFormatting>
  <conditionalFormatting sqref="DM2">
    <cfRule type="cellIs" dxfId="441" priority="214" operator="equal">
      <formula>40</formula>
    </cfRule>
  </conditionalFormatting>
  <conditionalFormatting sqref="DM2">
    <cfRule type="cellIs" dxfId="440" priority="213" operator="equal">
      <formula>64</formula>
    </cfRule>
  </conditionalFormatting>
  <conditionalFormatting sqref="DM2">
    <cfRule type="cellIs" dxfId="439" priority="212" operator="equal">
      <formula>47</formula>
    </cfRule>
  </conditionalFormatting>
  <conditionalFormatting sqref="DM2">
    <cfRule type="cellIs" dxfId="438" priority="211" operator="equal">
      <formula>17</formula>
    </cfRule>
  </conditionalFormatting>
  <conditionalFormatting sqref="DM2">
    <cfRule type="cellIs" dxfId="437" priority="210" operator="equal">
      <formula>16</formula>
    </cfRule>
  </conditionalFormatting>
  <conditionalFormatting sqref="DM2">
    <cfRule type="cellIs" dxfId="436" priority="209" operator="equal">
      <formula>79</formula>
    </cfRule>
  </conditionalFormatting>
  <conditionalFormatting sqref="DM2">
    <cfRule type="cellIs" dxfId="435" priority="208" operator="equal">
      <formula>86</formula>
    </cfRule>
  </conditionalFormatting>
  <conditionalFormatting sqref="DM2">
    <cfRule type="cellIs" dxfId="434" priority="207" operator="equal">
      <formula>19</formula>
    </cfRule>
  </conditionalFormatting>
  <conditionalFormatting sqref="DM2">
    <cfRule type="cellIs" dxfId="433" priority="206" operator="equal">
      <formula>23</formula>
    </cfRule>
  </conditionalFormatting>
  <conditionalFormatting sqref="DM2">
    <cfRule type="cellIs" dxfId="432" priority="205" operator="equal">
      <formula>87</formula>
    </cfRule>
  </conditionalFormatting>
  <conditionalFormatting sqref="AI2:AL2">
    <cfRule type="cellIs" dxfId="431" priority="444" operator="equal">
      <formula>33</formula>
    </cfRule>
  </conditionalFormatting>
  <conditionalFormatting sqref="AI2:AL2">
    <cfRule type="cellIs" dxfId="430" priority="443" operator="equal">
      <formula>24</formula>
    </cfRule>
  </conditionalFormatting>
  <conditionalFormatting sqref="AI2:AL2">
    <cfRule type="cellIs" dxfId="429" priority="442" operator="equal">
      <formula>40</formula>
    </cfRule>
  </conditionalFormatting>
  <conditionalFormatting sqref="AI2:AL2">
    <cfRule type="cellIs" dxfId="428" priority="441" operator="equal">
      <formula>64</formula>
    </cfRule>
  </conditionalFormatting>
  <conditionalFormatting sqref="AI2:AL2">
    <cfRule type="cellIs" dxfId="427" priority="440" operator="equal">
      <formula>47</formula>
    </cfRule>
  </conditionalFormatting>
  <conditionalFormatting sqref="AI2:AL2">
    <cfRule type="cellIs" dxfId="426" priority="439" operator="equal">
      <formula>17</formula>
    </cfRule>
  </conditionalFormatting>
  <conditionalFormatting sqref="AI2:AL2">
    <cfRule type="cellIs" dxfId="425" priority="438" operator="equal">
      <formula>16</formula>
    </cfRule>
  </conditionalFormatting>
  <conditionalFormatting sqref="AI2:AL2">
    <cfRule type="cellIs" dxfId="424" priority="437" operator="equal">
      <formula>79</formula>
    </cfRule>
  </conditionalFormatting>
  <conditionalFormatting sqref="AI2:AL2">
    <cfRule type="cellIs" dxfId="423" priority="436" operator="equal">
      <formula>86</formula>
    </cfRule>
  </conditionalFormatting>
  <conditionalFormatting sqref="AI2:AL2">
    <cfRule type="cellIs" dxfId="422" priority="435" operator="equal">
      <formula>19</formula>
    </cfRule>
  </conditionalFormatting>
  <conditionalFormatting sqref="AI2:AL2">
    <cfRule type="cellIs" dxfId="421" priority="434" operator="equal">
      <formula>23</formula>
    </cfRule>
  </conditionalFormatting>
  <conditionalFormatting sqref="AI2:AL2">
    <cfRule type="cellIs" dxfId="420" priority="433" operator="equal">
      <formula>87</formula>
    </cfRule>
  </conditionalFormatting>
  <conditionalFormatting sqref="AQ2:AR2 AT2:AU2 AN2:AO2 AW2:AY2">
    <cfRule type="cellIs" dxfId="419" priority="432" operator="equal">
      <formula>33</formula>
    </cfRule>
  </conditionalFormatting>
  <conditionalFormatting sqref="AQ2:AR2 AT2:AU2 AN2:AO2 AW2:AY2">
    <cfRule type="cellIs" dxfId="418" priority="431" operator="equal">
      <formula>24</formula>
    </cfRule>
  </conditionalFormatting>
  <conditionalFormatting sqref="AQ2:AR2 AT2:AU2 AN2:AO2 AW2:AY2">
    <cfRule type="cellIs" dxfId="417" priority="430" operator="equal">
      <formula>40</formula>
    </cfRule>
  </conditionalFormatting>
  <conditionalFormatting sqref="AQ2:AR2 AT2:AU2 AN2:AO2 AW2:AY2">
    <cfRule type="cellIs" dxfId="416" priority="429" operator="equal">
      <formula>64</formula>
    </cfRule>
  </conditionalFormatting>
  <conditionalFormatting sqref="AQ2:AR2 AT2:AU2 AN2:AO2 AW2:AY2">
    <cfRule type="cellIs" dxfId="415" priority="428" operator="equal">
      <formula>47</formula>
    </cfRule>
  </conditionalFormatting>
  <conditionalFormatting sqref="AQ2:AR2 AT2:AU2 AN2:AO2 AW2:AY2">
    <cfRule type="cellIs" dxfId="414" priority="427" operator="equal">
      <formula>17</formula>
    </cfRule>
  </conditionalFormatting>
  <conditionalFormatting sqref="AQ2:AR2 AT2:AU2 AN2:AO2 AW2:AY2">
    <cfRule type="cellIs" dxfId="413" priority="426" operator="equal">
      <formula>16</formula>
    </cfRule>
  </conditionalFormatting>
  <conditionalFormatting sqref="AQ2:AR2 AT2:AU2 AN2:AO2 AW2:AY2">
    <cfRule type="cellIs" dxfId="412" priority="425" operator="equal">
      <formula>79</formula>
    </cfRule>
  </conditionalFormatting>
  <conditionalFormatting sqref="AQ2:AR2 AT2:AU2 AN2:AO2 AW2:AY2">
    <cfRule type="cellIs" dxfId="411" priority="424" operator="equal">
      <formula>86</formula>
    </cfRule>
  </conditionalFormatting>
  <conditionalFormatting sqref="AQ2:AR2 AT2:AU2 AN2:AO2 AW2:AY2">
    <cfRule type="cellIs" dxfId="410" priority="423" operator="equal">
      <formula>19</formula>
    </cfRule>
  </conditionalFormatting>
  <conditionalFormatting sqref="AQ2:AR2 AT2:AU2 AN2:AO2 AW2:AY2">
    <cfRule type="cellIs" dxfId="409" priority="422" operator="equal">
      <formula>23</formula>
    </cfRule>
  </conditionalFormatting>
  <conditionalFormatting sqref="AQ2:AR2 AT2:AU2 AN2:AO2 AW2:AY2">
    <cfRule type="cellIs" dxfId="408" priority="421" operator="equal">
      <formula>87</formula>
    </cfRule>
  </conditionalFormatting>
  <conditionalFormatting sqref="AP2">
    <cfRule type="cellIs" dxfId="407" priority="420" operator="equal">
      <formula>33</formula>
    </cfRule>
  </conditionalFormatting>
  <conditionalFormatting sqref="AP2">
    <cfRule type="cellIs" dxfId="406" priority="419" operator="equal">
      <formula>24</formula>
    </cfRule>
  </conditionalFormatting>
  <conditionalFormatting sqref="AP2">
    <cfRule type="cellIs" dxfId="405" priority="418" operator="equal">
      <formula>40</formula>
    </cfRule>
  </conditionalFormatting>
  <conditionalFormatting sqref="AP2">
    <cfRule type="cellIs" dxfId="404" priority="417" operator="equal">
      <formula>64</formula>
    </cfRule>
  </conditionalFormatting>
  <conditionalFormatting sqref="AP2">
    <cfRule type="cellIs" dxfId="403" priority="416" operator="equal">
      <formula>47</formula>
    </cfRule>
  </conditionalFormatting>
  <conditionalFormatting sqref="AP2">
    <cfRule type="cellIs" dxfId="402" priority="415" operator="equal">
      <formula>17</formula>
    </cfRule>
  </conditionalFormatting>
  <conditionalFormatting sqref="AP2">
    <cfRule type="cellIs" dxfId="401" priority="414" operator="equal">
      <formula>16</formula>
    </cfRule>
  </conditionalFormatting>
  <conditionalFormatting sqref="AP2">
    <cfRule type="cellIs" dxfId="400" priority="413" operator="equal">
      <formula>79</formula>
    </cfRule>
  </conditionalFormatting>
  <conditionalFormatting sqref="AP2">
    <cfRule type="cellIs" dxfId="399" priority="412" operator="equal">
      <formula>86</formula>
    </cfRule>
  </conditionalFormatting>
  <conditionalFormatting sqref="AP2">
    <cfRule type="cellIs" dxfId="398" priority="411" operator="equal">
      <formula>19</formula>
    </cfRule>
  </conditionalFormatting>
  <conditionalFormatting sqref="AP2">
    <cfRule type="cellIs" dxfId="397" priority="410" operator="equal">
      <formula>23</formula>
    </cfRule>
  </conditionalFormatting>
  <conditionalFormatting sqref="AP2">
    <cfRule type="cellIs" dxfId="396" priority="409" operator="equal">
      <formula>87</formula>
    </cfRule>
  </conditionalFormatting>
  <conditionalFormatting sqref="AS2">
    <cfRule type="cellIs" dxfId="395" priority="408" operator="equal">
      <formula>33</formula>
    </cfRule>
  </conditionalFormatting>
  <conditionalFormatting sqref="AS2">
    <cfRule type="cellIs" dxfId="394" priority="407" operator="equal">
      <formula>24</formula>
    </cfRule>
  </conditionalFormatting>
  <conditionalFormatting sqref="AS2">
    <cfRule type="cellIs" dxfId="393" priority="406" operator="equal">
      <formula>40</formula>
    </cfRule>
  </conditionalFormatting>
  <conditionalFormatting sqref="AS2">
    <cfRule type="cellIs" dxfId="392" priority="405" operator="equal">
      <formula>64</formula>
    </cfRule>
  </conditionalFormatting>
  <conditionalFormatting sqref="AS2">
    <cfRule type="cellIs" dxfId="391" priority="404" operator="equal">
      <formula>47</formula>
    </cfRule>
  </conditionalFormatting>
  <conditionalFormatting sqref="AS2">
    <cfRule type="cellIs" dxfId="390" priority="403" operator="equal">
      <formula>17</formula>
    </cfRule>
  </conditionalFormatting>
  <conditionalFormatting sqref="AS2">
    <cfRule type="cellIs" dxfId="389" priority="402" operator="equal">
      <formula>16</formula>
    </cfRule>
  </conditionalFormatting>
  <conditionalFormatting sqref="AS2">
    <cfRule type="cellIs" dxfId="388" priority="401" operator="equal">
      <formula>79</formula>
    </cfRule>
  </conditionalFormatting>
  <conditionalFormatting sqref="AS2">
    <cfRule type="cellIs" dxfId="387" priority="400" operator="equal">
      <formula>86</formula>
    </cfRule>
  </conditionalFormatting>
  <conditionalFormatting sqref="AS2">
    <cfRule type="cellIs" dxfId="386" priority="399" operator="equal">
      <formula>19</formula>
    </cfRule>
  </conditionalFormatting>
  <conditionalFormatting sqref="AS2">
    <cfRule type="cellIs" dxfId="385" priority="398" operator="equal">
      <formula>23</formula>
    </cfRule>
  </conditionalFormatting>
  <conditionalFormatting sqref="AS2">
    <cfRule type="cellIs" dxfId="384" priority="397" operator="equal">
      <formula>87</formula>
    </cfRule>
  </conditionalFormatting>
  <conditionalFormatting sqref="BO2:BQ2">
    <cfRule type="cellIs" dxfId="383" priority="396" operator="equal">
      <formula>33</formula>
    </cfRule>
  </conditionalFormatting>
  <conditionalFormatting sqref="BO2:BQ2">
    <cfRule type="cellIs" dxfId="382" priority="395" operator="equal">
      <formula>24</formula>
    </cfRule>
  </conditionalFormatting>
  <conditionalFormatting sqref="BO2:BQ2">
    <cfRule type="cellIs" dxfId="381" priority="394" operator="equal">
      <formula>40</formula>
    </cfRule>
  </conditionalFormatting>
  <conditionalFormatting sqref="BO2:BQ2">
    <cfRule type="cellIs" dxfId="380" priority="393" operator="equal">
      <formula>64</formula>
    </cfRule>
  </conditionalFormatting>
  <conditionalFormatting sqref="BO2:BQ2">
    <cfRule type="cellIs" dxfId="379" priority="392" operator="equal">
      <formula>47</formula>
    </cfRule>
  </conditionalFormatting>
  <conditionalFormatting sqref="BO2:BQ2">
    <cfRule type="cellIs" dxfId="378" priority="391" operator="equal">
      <formula>17</formula>
    </cfRule>
  </conditionalFormatting>
  <conditionalFormatting sqref="BO2:BQ2">
    <cfRule type="cellIs" dxfId="377" priority="390" operator="equal">
      <formula>16</formula>
    </cfRule>
  </conditionalFormatting>
  <conditionalFormatting sqref="BO2:BQ2">
    <cfRule type="cellIs" dxfId="376" priority="389" operator="equal">
      <formula>79</formula>
    </cfRule>
  </conditionalFormatting>
  <conditionalFormatting sqref="BO2:BQ2">
    <cfRule type="cellIs" dxfId="375" priority="388" operator="equal">
      <formula>86</formula>
    </cfRule>
  </conditionalFormatting>
  <conditionalFormatting sqref="BO2:BQ2">
    <cfRule type="cellIs" dxfId="374" priority="387" operator="equal">
      <formula>19</formula>
    </cfRule>
  </conditionalFormatting>
  <conditionalFormatting sqref="BO2:BQ2">
    <cfRule type="cellIs" dxfId="373" priority="386" operator="equal">
      <formula>23</formula>
    </cfRule>
  </conditionalFormatting>
  <conditionalFormatting sqref="BO2:BQ2">
    <cfRule type="cellIs" dxfId="372" priority="385" operator="equal">
      <formula>87</formula>
    </cfRule>
  </conditionalFormatting>
  <conditionalFormatting sqref="CF2 CI2 BT2">
    <cfRule type="cellIs" dxfId="371" priority="384" operator="equal">
      <formula>33</formula>
    </cfRule>
  </conditionalFormatting>
  <conditionalFormatting sqref="CF2 CI2 BT2">
    <cfRule type="cellIs" dxfId="370" priority="383" operator="equal">
      <formula>24</formula>
    </cfRule>
  </conditionalFormatting>
  <conditionalFormatting sqref="CF2 CI2 BT2">
    <cfRule type="cellIs" dxfId="369" priority="382" operator="equal">
      <formula>40</formula>
    </cfRule>
  </conditionalFormatting>
  <conditionalFormatting sqref="CF2 CI2 BT2">
    <cfRule type="cellIs" dxfId="368" priority="381" operator="equal">
      <formula>64</formula>
    </cfRule>
  </conditionalFormatting>
  <conditionalFormatting sqref="CF2 CI2 BT2">
    <cfRule type="cellIs" dxfId="367" priority="380" operator="equal">
      <formula>47</formula>
    </cfRule>
  </conditionalFormatting>
  <conditionalFormatting sqref="CF2 CI2 BT2">
    <cfRule type="cellIs" dxfId="366" priority="379" operator="equal">
      <formula>17</formula>
    </cfRule>
  </conditionalFormatting>
  <conditionalFormatting sqref="CF2 CI2 BT2">
    <cfRule type="cellIs" dxfId="365" priority="378" operator="equal">
      <formula>16</formula>
    </cfRule>
  </conditionalFormatting>
  <conditionalFormatting sqref="CF2 CI2 BT2">
    <cfRule type="cellIs" dxfId="364" priority="377" operator="equal">
      <formula>79</formula>
    </cfRule>
  </conditionalFormatting>
  <conditionalFormatting sqref="CF2 CI2 BT2">
    <cfRule type="cellIs" dxfId="363" priority="376" operator="equal">
      <formula>86</formula>
    </cfRule>
  </conditionalFormatting>
  <conditionalFormatting sqref="CF2 CI2 BT2">
    <cfRule type="cellIs" dxfId="362" priority="375" operator="equal">
      <formula>19</formula>
    </cfRule>
  </conditionalFormatting>
  <conditionalFormatting sqref="CF2 CI2 BT2">
    <cfRule type="cellIs" dxfId="361" priority="374" operator="equal">
      <formula>23</formula>
    </cfRule>
  </conditionalFormatting>
  <conditionalFormatting sqref="CF2 CI2 BT2">
    <cfRule type="cellIs" dxfId="360" priority="373" operator="equal">
      <formula>87</formula>
    </cfRule>
  </conditionalFormatting>
  <conditionalFormatting sqref="CJ2">
    <cfRule type="cellIs" dxfId="359" priority="372" operator="equal">
      <formula>33</formula>
    </cfRule>
  </conditionalFormatting>
  <conditionalFormatting sqref="CJ2">
    <cfRule type="cellIs" dxfId="358" priority="371" operator="equal">
      <formula>24</formula>
    </cfRule>
  </conditionalFormatting>
  <conditionalFormatting sqref="CJ2">
    <cfRule type="cellIs" dxfId="357" priority="370" operator="equal">
      <formula>40</formula>
    </cfRule>
  </conditionalFormatting>
  <conditionalFormatting sqref="CJ2">
    <cfRule type="cellIs" dxfId="356" priority="369" operator="equal">
      <formula>64</formula>
    </cfRule>
  </conditionalFormatting>
  <conditionalFormatting sqref="CJ2">
    <cfRule type="cellIs" dxfId="355" priority="368" operator="equal">
      <formula>47</formula>
    </cfRule>
  </conditionalFormatting>
  <conditionalFormatting sqref="CJ2">
    <cfRule type="cellIs" dxfId="354" priority="367" operator="equal">
      <formula>17</formula>
    </cfRule>
  </conditionalFormatting>
  <conditionalFormatting sqref="CJ2">
    <cfRule type="cellIs" dxfId="353" priority="366" operator="equal">
      <formula>16</formula>
    </cfRule>
  </conditionalFormatting>
  <conditionalFormatting sqref="CJ2">
    <cfRule type="cellIs" dxfId="352" priority="365" operator="equal">
      <formula>79</formula>
    </cfRule>
  </conditionalFormatting>
  <conditionalFormatting sqref="CJ2">
    <cfRule type="cellIs" dxfId="351" priority="364" operator="equal">
      <formula>86</formula>
    </cfRule>
  </conditionalFormatting>
  <conditionalFormatting sqref="CJ2">
    <cfRule type="cellIs" dxfId="350" priority="363" operator="equal">
      <formula>19</formula>
    </cfRule>
  </conditionalFormatting>
  <conditionalFormatting sqref="CJ2">
    <cfRule type="cellIs" dxfId="349" priority="362" operator="equal">
      <formula>23</formula>
    </cfRule>
  </conditionalFormatting>
  <conditionalFormatting sqref="CJ2">
    <cfRule type="cellIs" dxfId="348" priority="361" operator="equal">
      <formula>87</formula>
    </cfRule>
  </conditionalFormatting>
  <conditionalFormatting sqref="CE2">
    <cfRule type="cellIs" dxfId="347" priority="360" operator="equal">
      <formula>33</formula>
    </cfRule>
  </conditionalFormatting>
  <conditionalFormatting sqref="CE2">
    <cfRule type="cellIs" dxfId="346" priority="359" operator="equal">
      <formula>24</formula>
    </cfRule>
  </conditionalFormatting>
  <conditionalFormatting sqref="CE2">
    <cfRule type="cellIs" dxfId="345" priority="358" operator="equal">
      <formula>40</formula>
    </cfRule>
  </conditionalFormatting>
  <conditionalFormatting sqref="CE2">
    <cfRule type="cellIs" dxfId="344" priority="357" operator="equal">
      <formula>64</formula>
    </cfRule>
  </conditionalFormatting>
  <conditionalFormatting sqref="CE2">
    <cfRule type="cellIs" dxfId="343" priority="356" operator="equal">
      <formula>47</formula>
    </cfRule>
  </conditionalFormatting>
  <conditionalFormatting sqref="CE2">
    <cfRule type="cellIs" dxfId="342" priority="355" operator="equal">
      <formula>17</formula>
    </cfRule>
  </conditionalFormatting>
  <conditionalFormatting sqref="CE2">
    <cfRule type="cellIs" dxfId="341" priority="354" operator="equal">
      <formula>16</formula>
    </cfRule>
  </conditionalFormatting>
  <conditionalFormatting sqref="CE2">
    <cfRule type="cellIs" dxfId="340" priority="353" operator="equal">
      <formula>79</formula>
    </cfRule>
  </conditionalFormatting>
  <conditionalFormatting sqref="CE2">
    <cfRule type="cellIs" dxfId="339" priority="352" operator="equal">
      <formula>86</formula>
    </cfRule>
  </conditionalFormatting>
  <conditionalFormatting sqref="CE2">
    <cfRule type="cellIs" dxfId="338" priority="351" operator="equal">
      <formula>19</formula>
    </cfRule>
  </conditionalFormatting>
  <conditionalFormatting sqref="CE2">
    <cfRule type="cellIs" dxfId="337" priority="350" operator="equal">
      <formula>23</formula>
    </cfRule>
  </conditionalFormatting>
  <conditionalFormatting sqref="CE2">
    <cfRule type="cellIs" dxfId="336" priority="349" operator="equal">
      <formula>87</formula>
    </cfRule>
  </conditionalFormatting>
  <conditionalFormatting sqref="BV2">
    <cfRule type="cellIs" dxfId="335" priority="348" operator="equal">
      <formula>33</formula>
    </cfRule>
  </conditionalFormatting>
  <conditionalFormatting sqref="BV2">
    <cfRule type="cellIs" dxfId="334" priority="347" operator="equal">
      <formula>24</formula>
    </cfRule>
  </conditionalFormatting>
  <conditionalFormatting sqref="BV2">
    <cfRule type="cellIs" dxfId="333" priority="346" operator="equal">
      <formula>40</formula>
    </cfRule>
  </conditionalFormatting>
  <conditionalFormatting sqref="BV2">
    <cfRule type="cellIs" dxfId="332" priority="345" operator="equal">
      <formula>64</formula>
    </cfRule>
  </conditionalFormatting>
  <conditionalFormatting sqref="BV2">
    <cfRule type="cellIs" dxfId="331" priority="344" operator="equal">
      <formula>47</formula>
    </cfRule>
  </conditionalFormatting>
  <conditionalFormatting sqref="BV2">
    <cfRule type="cellIs" dxfId="330" priority="343" operator="equal">
      <formula>17</formula>
    </cfRule>
  </conditionalFormatting>
  <conditionalFormatting sqref="BV2">
    <cfRule type="cellIs" dxfId="329" priority="342" operator="equal">
      <formula>16</formula>
    </cfRule>
  </conditionalFormatting>
  <conditionalFormatting sqref="BV2">
    <cfRule type="cellIs" dxfId="328" priority="341" operator="equal">
      <formula>79</formula>
    </cfRule>
  </conditionalFormatting>
  <conditionalFormatting sqref="BV2">
    <cfRule type="cellIs" dxfId="327" priority="340" operator="equal">
      <formula>86</formula>
    </cfRule>
  </conditionalFormatting>
  <conditionalFormatting sqref="BV2">
    <cfRule type="cellIs" dxfId="326" priority="339" operator="equal">
      <formula>19</formula>
    </cfRule>
  </conditionalFormatting>
  <conditionalFormatting sqref="BV2">
    <cfRule type="cellIs" dxfId="325" priority="338" operator="equal">
      <formula>23</formula>
    </cfRule>
  </conditionalFormatting>
  <conditionalFormatting sqref="BV2">
    <cfRule type="cellIs" dxfId="324" priority="337" operator="equal">
      <formula>87</formula>
    </cfRule>
  </conditionalFormatting>
  <conditionalFormatting sqref="BU2">
    <cfRule type="cellIs" dxfId="323" priority="336" operator="equal">
      <formula>33</formula>
    </cfRule>
  </conditionalFormatting>
  <conditionalFormatting sqref="BU2">
    <cfRule type="cellIs" dxfId="322" priority="335" operator="equal">
      <formula>24</formula>
    </cfRule>
  </conditionalFormatting>
  <conditionalFormatting sqref="BU2">
    <cfRule type="cellIs" dxfId="321" priority="334" operator="equal">
      <formula>40</formula>
    </cfRule>
  </conditionalFormatting>
  <conditionalFormatting sqref="BU2">
    <cfRule type="cellIs" dxfId="320" priority="333" operator="equal">
      <formula>64</formula>
    </cfRule>
  </conditionalFormatting>
  <conditionalFormatting sqref="BU2">
    <cfRule type="cellIs" dxfId="319" priority="332" operator="equal">
      <formula>47</formula>
    </cfRule>
  </conditionalFormatting>
  <conditionalFormatting sqref="BU2">
    <cfRule type="cellIs" dxfId="318" priority="331" operator="equal">
      <formula>17</formula>
    </cfRule>
  </conditionalFormatting>
  <conditionalFormatting sqref="BU2">
    <cfRule type="cellIs" dxfId="317" priority="330" operator="equal">
      <formula>16</formula>
    </cfRule>
  </conditionalFormatting>
  <conditionalFormatting sqref="BU2">
    <cfRule type="cellIs" dxfId="316" priority="329" operator="equal">
      <formula>79</formula>
    </cfRule>
  </conditionalFormatting>
  <conditionalFormatting sqref="BU2">
    <cfRule type="cellIs" dxfId="315" priority="328" operator="equal">
      <formula>86</formula>
    </cfRule>
  </conditionalFormatting>
  <conditionalFormatting sqref="BU2">
    <cfRule type="cellIs" dxfId="314" priority="327" operator="equal">
      <formula>19</formula>
    </cfRule>
  </conditionalFormatting>
  <conditionalFormatting sqref="BU2">
    <cfRule type="cellIs" dxfId="313" priority="326" operator="equal">
      <formula>23</formula>
    </cfRule>
  </conditionalFormatting>
  <conditionalFormatting sqref="BU2">
    <cfRule type="cellIs" dxfId="312" priority="325" operator="equal">
      <formula>87</formula>
    </cfRule>
  </conditionalFormatting>
  <conditionalFormatting sqref="CD2">
    <cfRule type="cellIs" dxfId="311" priority="324" operator="equal">
      <formula>33</formula>
    </cfRule>
  </conditionalFormatting>
  <conditionalFormatting sqref="CD2">
    <cfRule type="cellIs" dxfId="310" priority="323" operator="equal">
      <formula>24</formula>
    </cfRule>
  </conditionalFormatting>
  <conditionalFormatting sqref="CD2">
    <cfRule type="cellIs" dxfId="309" priority="322" operator="equal">
      <formula>40</formula>
    </cfRule>
  </conditionalFormatting>
  <conditionalFormatting sqref="CD2">
    <cfRule type="cellIs" dxfId="308" priority="321" operator="equal">
      <formula>64</formula>
    </cfRule>
  </conditionalFormatting>
  <conditionalFormatting sqref="CD2">
    <cfRule type="cellIs" dxfId="307" priority="320" operator="equal">
      <formula>47</formula>
    </cfRule>
  </conditionalFormatting>
  <conditionalFormatting sqref="CD2">
    <cfRule type="cellIs" dxfId="306" priority="319" operator="equal">
      <formula>17</formula>
    </cfRule>
  </conditionalFormatting>
  <conditionalFormatting sqref="CD2">
    <cfRule type="cellIs" dxfId="305" priority="318" operator="equal">
      <formula>16</formula>
    </cfRule>
  </conditionalFormatting>
  <conditionalFormatting sqref="CD2">
    <cfRule type="cellIs" dxfId="304" priority="317" operator="equal">
      <formula>79</formula>
    </cfRule>
  </conditionalFormatting>
  <conditionalFormatting sqref="CD2">
    <cfRule type="cellIs" dxfId="303" priority="316" operator="equal">
      <formula>86</formula>
    </cfRule>
  </conditionalFormatting>
  <conditionalFormatting sqref="CD2">
    <cfRule type="cellIs" dxfId="302" priority="315" operator="equal">
      <formula>19</formula>
    </cfRule>
  </conditionalFormatting>
  <conditionalFormatting sqref="CD2">
    <cfRule type="cellIs" dxfId="301" priority="314" operator="equal">
      <formula>23</formula>
    </cfRule>
  </conditionalFormatting>
  <conditionalFormatting sqref="CD2">
    <cfRule type="cellIs" dxfId="300" priority="313" operator="equal">
      <formula>87</formula>
    </cfRule>
  </conditionalFormatting>
  <conditionalFormatting sqref="CH2">
    <cfRule type="cellIs" dxfId="299" priority="312" operator="equal">
      <formula>33</formula>
    </cfRule>
  </conditionalFormatting>
  <conditionalFormatting sqref="CH2">
    <cfRule type="cellIs" dxfId="298" priority="311" operator="equal">
      <formula>24</formula>
    </cfRule>
  </conditionalFormatting>
  <conditionalFormatting sqref="CH2">
    <cfRule type="cellIs" dxfId="297" priority="310" operator="equal">
      <formula>40</formula>
    </cfRule>
  </conditionalFormatting>
  <conditionalFormatting sqref="CH2">
    <cfRule type="cellIs" dxfId="296" priority="309" operator="equal">
      <formula>64</formula>
    </cfRule>
  </conditionalFormatting>
  <conditionalFormatting sqref="CH2">
    <cfRule type="cellIs" dxfId="295" priority="308" operator="equal">
      <formula>47</formula>
    </cfRule>
  </conditionalFormatting>
  <conditionalFormatting sqref="CH2">
    <cfRule type="cellIs" dxfId="294" priority="307" operator="equal">
      <formula>17</formula>
    </cfRule>
  </conditionalFormatting>
  <conditionalFormatting sqref="CH2">
    <cfRule type="cellIs" dxfId="293" priority="306" operator="equal">
      <formula>16</formula>
    </cfRule>
  </conditionalFormatting>
  <conditionalFormatting sqref="CH2">
    <cfRule type="cellIs" dxfId="292" priority="305" operator="equal">
      <formula>79</formula>
    </cfRule>
  </conditionalFormatting>
  <conditionalFormatting sqref="CH2">
    <cfRule type="cellIs" dxfId="291" priority="304" operator="equal">
      <formula>86</formula>
    </cfRule>
  </conditionalFormatting>
  <conditionalFormatting sqref="CH2">
    <cfRule type="cellIs" dxfId="290" priority="303" operator="equal">
      <formula>19</formula>
    </cfRule>
  </conditionalFormatting>
  <conditionalFormatting sqref="CH2">
    <cfRule type="cellIs" dxfId="289" priority="302" operator="equal">
      <formula>23</formula>
    </cfRule>
  </conditionalFormatting>
  <conditionalFormatting sqref="CH2">
    <cfRule type="cellIs" dxfId="288" priority="301" operator="equal">
      <formula>87</formula>
    </cfRule>
  </conditionalFormatting>
  <conditionalFormatting sqref="CQ2:CV2">
    <cfRule type="cellIs" dxfId="287" priority="300" operator="equal">
      <formula>33</formula>
    </cfRule>
  </conditionalFormatting>
  <conditionalFormatting sqref="CQ2:CV2">
    <cfRule type="cellIs" dxfId="286" priority="299" operator="equal">
      <formula>24</formula>
    </cfRule>
  </conditionalFormatting>
  <conditionalFormatting sqref="CQ2:CV2">
    <cfRule type="cellIs" dxfId="285" priority="298" operator="equal">
      <formula>40</formula>
    </cfRule>
  </conditionalFormatting>
  <conditionalFormatting sqref="CQ2:CV2">
    <cfRule type="cellIs" dxfId="284" priority="297" operator="equal">
      <formula>64</formula>
    </cfRule>
  </conditionalFormatting>
  <conditionalFormatting sqref="CQ2:CV2">
    <cfRule type="cellIs" dxfId="283" priority="296" operator="equal">
      <formula>47</formula>
    </cfRule>
  </conditionalFormatting>
  <conditionalFormatting sqref="CQ2:CV2">
    <cfRule type="cellIs" dxfId="282" priority="295" operator="equal">
      <formula>17</formula>
    </cfRule>
  </conditionalFormatting>
  <conditionalFormatting sqref="CQ2:CV2">
    <cfRule type="cellIs" dxfId="281" priority="294" operator="equal">
      <formula>16</formula>
    </cfRule>
  </conditionalFormatting>
  <conditionalFormatting sqref="CQ2:CV2">
    <cfRule type="cellIs" dxfId="280" priority="293" operator="equal">
      <formula>79</formula>
    </cfRule>
  </conditionalFormatting>
  <conditionalFormatting sqref="CQ2:CV2">
    <cfRule type="cellIs" dxfId="279" priority="292" operator="equal">
      <formula>86</formula>
    </cfRule>
  </conditionalFormatting>
  <conditionalFormatting sqref="CQ2:CV2">
    <cfRule type="cellIs" dxfId="278" priority="291" operator="equal">
      <formula>19</formula>
    </cfRule>
  </conditionalFormatting>
  <conditionalFormatting sqref="CQ2:CV2">
    <cfRule type="cellIs" dxfId="277" priority="290" operator="equal">
      <formula>23</formula>
    </cfRule>
  </conditionalFormatting>
  <conditionalFormatting sqref="CQ2:CV2">
    <cfRule type="cellIs" dxfId="276" priority="289" operator="equal">
      <formula>87</formula>
    </cfRule>
  </conditionalFormatting>
  <conditionalFormatting sqref="CK2:CL2 CN2">
    <cfRule type="cellIs" dxfId="275" priority="288" operator="equal">
      <formula>33</formula>
    </cfRule>
  </conditionalFormatting>
  <conditionalFormatting sqref="CK2:CL2 CN2">
    <cfRule type="cellIs" dxfId="274" priority="287" operator="equal">
      <formula>24</formula>
    </cfRule>
  </conditionalFormatting>
  <conditionalFormatting sqref="CK2:CL2 CN2">
    <cfRule type="cellIs" dxfId="273" priority="286" operator="equal">
      <formula>40</formula>
    </cfRule>
  </conditionalFormatting>
  <conditionalFormatting sqref="CK2:CL2 CN2">
    <cfRule type="cellIs" dxfId="272" priority="285" operator="equal">
      <formula>64</formula>
    </cfRule>
  </conditionalFormatting>
  <conditionalFormatting sqref="CK2:CL2 CN2">
    <cfRule type="cellIs" dxfId="271" priority="284" operator="equal">
      <formula>47</formula>
    </cfRule>
  </conditionalFormatting>
  <conditionalFormatting sqref="CK2:CL2 CN2">
    <cfRule type="cellIs" dxfId="270" priority="283" operator="equal">
      <formula>17</formula>
    </cfRule>
  </conditionalFormatting>
  <conditionalFormatting sqref="CK2:CL2 CN2">
    <cfRule type="cellIs" dxfId="269" priority="282" operator="equal">
      <formula>16</formula>
    </cfRule>
  </conditionalFormatting>
  <conditionalFormatting sqref="CK2:CL2 CN2">
    <cfRule type="cellIs" dxfId="268" priority="281" operator="equal">
      <formula>79</formula>
    </cfRule>
  </conditionalFormatting>
  <conditionalFormatting sqref="CK2:CL2 CN2">
    <cfRule type="cellIs" dxfId="267" priority="280" operator="equal">
      <formula>86</formula>
    </cfRule>
  </conditionalFormatting>
  <conditionalFormatting sqref="CK2:CL2 CN2">
    <cfRule type="cellIs" dxfId="266" priority="279" operator="equal">
      <formula>19</formula>
    </cfRule>
  </conditionalFormatting>
  <conditionalFormatting sqref="CK2:CL2 CN2">
    <cfRule type="cellIs" dxfId="265" priority="278" operator="equal">
      <formula>23</formula>
    </cfRule>
  </conditionalFormatting>
  <conditionalFormatting sqref="CK2:CL2 CN2">
    <cfRule type="cellIs" dxfId="264" priority="277" operator="equal">
      <formula>87</formula>
    </cfRule>
  </conditionalFormatting>
  <conditionalFormatting sqref="CW2:DB2 DI2 DD2">
    <cfRule type="cellIs" dxfId="263" priority="276" operator="equal">
      <formula>33</formula>
    </cfRule>
  </conditionalFormatting>
  <conditionalFormatting sqref="CW2:DB2 DI2 DD2">
    <cfRule type="cellIs" dxfId="262" priority="275" operator="equal">
      <formula>24</formula>
    </cfRule>
  </conditionalFormatting>
  <conditionalFormatting sqref="CW2:DB2 DI2 DD2">
    <cfRule type="cellIs" dxfId="261" priority="274" operator="equal">
      <formula>40</formula>
    </cfRule>
  </conditionalFormatting>
  <conditionalFormatting sqref="CW2:DB2 DI2 DD2">
    <cfRule type="cellIs" dxfId="260" priority="273" operator="equal">
      <formula>64</formula>
    </cfRule>
  </conditionalFormatting>
  <conditionalFormatting sqref="CW2:DB2 DI2 DD2">
    <cfRule type="cellIs" dxfId="259" priority="272" operator="equal">
      <formula>47</formula>
    </cfRule>
  </conditionalFormatting>
  <conditionalFormatting sqref="CW2:DB2 DI2 DD2">
    <cfRule type="cellIs" dxfId="258" priority="271" operator="equal">
      <formula>17</formula>
    </cfRule>
  </conditionalFormatting>
  <conditionalFormatting sqref="CW2:DB2 DI2 DD2">
    <cfRule type="cellIs" dxfId="257" priority="270" operator="equal">
      <formula>16</formula>
    </cfRule>
  </conditionalFormatting>
  <conditionalFormatting sqref="CW2:DB2 DI2 DD2">
    <cfRule type="cellIs" dxfId="256" priority="269" operator="equal">
      <formula>79</formula>
    </cfRule>
  </conditionalFormatting>
  <conditionalFormatting sqref="CW2:DB2 DI2 DD2">
    <cfRule type="cellIs" dxfId="255" priority="268" operator="equal">
      <formula>86</formula>
    </cfRule>
  </conditionalFormatting>
  <conditionalFormatting sqref="CW2:DB2 DI2 DD2">
    <cfRule type="cellIs" dxfId="254" priority="267" operator="equal">
      <formula>19</formula>
    </cfRule>
  </conditionalFormatting>
  <conditionalFormatting sqref="CW2:DB2 DI2 DD2">
    <cfRule type="cellIs" dxfId="253" priority="266" operator="equal">
      <formula>23</formula>
    </cfRule>
  </conditionalFormatting>
  <conditionalFormatting sqref="CW2:DB2 DI2 DD2">
    <cfRule type="cellIs" dxfId="252" priority="265" operator="equal">
      <formula>87</formula>
    </cfRule>
  </conditionalFormatting>
  <conditionalFormatting sqref="DE2:DF2">
    <cfRule type="cellIs" dxfId="251" priority="264" operator="equal">
      <formula>33</formula>
    </cfRule>
  </conditionalFormatting>
  <conditionalFormatting sqref="DE2:DF2">
    <cfRule type="cellIs" dxfId="250" priority="263" operator="equal">
      <formula>24</formula>
    </cfRule>
  </conditionalFormatting>
  <conditionalFormatting sqref="DE2:DF2">
    <cfRule type="cellIs" dxfId="249" priority="262" operator="equal">
      <formula>40</formula>
    </cfRule>
  </conditionalFormatting>
  <conditionalFormatting sqref="DE2:DF2">
    <cfRule type="cellIs" dxfId="248" priority="261" operator="equal">
      <formula>64</formula>
    </cfRule>
  </conditionalFormatting>
  <conditionalFormatting sqref="DE2:DF2">
    <cfRule type="cellIs" dxfId="247" priority="260" operator="equal">
      <formula>47</formula>
    </cfRule>
  </conditionalFormatting>
  <conditionalFormatting sqref="DE2:DF2">
    <cfRule type="cellIs" dxfId="246" priority="259" operator="equal">
      <formula>17</formula>
    </cfRule>
  </conditionalFormatting>
  <conditionalFormatting sqref="DE2:DF2">
    <cfRule type="cellIs" dxfId="245" priority="258" operator="equal">
      <formula>16</formula>
    </cfRule>
  </conditionalFormatting>
  <conditionalFormatting sqref="DE2:DF2">
    <cfRule type="cellIs" dxfId="244" priority="257" operator="equal">
      <formula>79</formula>
    </cfRule>
  </conditionalFormatting>
  <conditionalFormatting sqref="DE2:DF2">
    <cfRule type="cellIs" dxfId="243" priority="256" operator="equal">
      <formula>86</formula>
    </cfRule>
  </conditionalFormatting>
  <conditionalFormatting sqref="DE2:DF2">
    <cfRule type="cellIs" dxfId="242" priority="255" operator="equal">
      <formula>19</formula>
    </cfRule>
  </conditionalFormatting>
  <conditionalFormatting sqref="DE2:DF2">
    <cfRule type="cellIs" dxfId="241" priority="254" operator="equal">
      <formula>23</formula>
    </cfRule>
  </conditionalFormatting>
  <conditionalFormatting sqref="DE2:DF2">
    <cfRule type="cellIs" dxfId="240" priority="253" operator="equal">
      <formula>87</formula>
    </cfRule>
  </conditionalFormatting>
  <conditionalFormatting sqref="DG2:DH2">
    <cfRule type="cellIs" dxfId="239" priority="252" operator="equal">
      <formula>33</formula>
    </cfRule>
  </conditionalFormatting>
  <conditionalFormatting sqref="DG2:DH2">
    <cfRule type="cellIs" dxfId="238" priority="251" operator="equal">
      <formula>24</formula>
    </cfRule>
  </conditionalFormatting>
  <conditionalFormatting sqref="DG2:DH2">
    <cfRule type="cellIs" dxfId="237" priority="250" operator="equal">
      <formula>40</formula>
    </cfRule>
  </conditionalFormatting>
  <conditionalFormatting sqref="DG2:DH2">
    <cfRule type="cellIs" dxfId="236" priority="249" operator="equal">
      <formula>64</formula>
    </cfRule>
  </conditionalFormatting>
  <conditionalFormatting sqref="DG2:DH2">
    <cfRule type="cellIs" dxfId="235" priority="248" operator="equal">
      <formula>47</formula>
    </cfRule>
  </conditionalFormatting>
  <conditionalFormatting sqref="DG2:DH2">
    <cfRule type="cellIs" dxfId="234" priority="247" operator="equal">
      <formula>17</formula>
    </cfRule>
  </conditionalFormatting>
  <conditionalFormatting sqref="DG2:DH2">
    <cfRule type="cellIs" dxfId="233" priority="246" operator="equal">
      <formula>16</formula>
    </cfRule>
  </conditionalFormatting>
  <conditionalFormatting sqref="DG2:DH2">
    <cfRule type="cellIs" dxfId="232" priority="245" operator="equal">
      <formula>79</formula>
    </cfRule>
  </conditionalFormatting>
  <conditionalFormatting sqref="DG2:DH2">
    <cfRule type="cellIs" dxfId="231" priority="244" operator="equal">
      <formula>86</formula>
    </cfRule>
  </conditionalFormatting>
  <conditionalFormatting sqref="DG2:DH2">
    <cfRule type="cellIs" dxfId="230" priority="243" operator="equal">
      <formula>19</formula>
    </cfRule>
  </conditionalFormatting>
  <conditionalFormatting sqref="DG2:DH2">
    <cfRule type="cellIs" dxfId="229" priority="242" operator="equal">
      <formula>23</formula>
    </cfRule>
  </conditionalFormatting>
  <conditionalFormatting sqref="DG2:DH2">
    <cfRule type="cellIs" dxfId="228" priority="241" operator="equal">
      <formula>87</formula>
    </cfRule>
  </conditionalFormatting>
  <conditionalFormatting sqref="DJ2 DL2">
    <cfRule type="cellIs" dxfId="227" priority="240" operator="equal">
      <formula>33</formula>
    </cfRule>
  </conditionalFormatting>
  <conditionalFormatting sqref="DJ2 DL2">
    <cfRule type="cellIs" dxfId="226" priority="239" operator="equal">
      <formula>24</formula>
    </cfRule>
  </conditionalFormatting>
  <conditionalFormatting sqref="DJ2 DL2">
    <cfRule type="cellIs" dxfId="225" priority="238" operator="equal">
      <formula>40</formula>
    </cfRule>
  </conditionalFormatting>
  <conditionalFormatting sqref="DJ2 DL2">
    <cfRule type="cellIs" dxfId="224" priority="237" operator="equal">
      <formula>64</formula>
    </cfRule>
  </conditionalFormatting>
  <conditionalFormatting sqref="DJ2 DL2">
    <cfRule type="cellIs" dxfId="223" priority="236" operator="equal">
      <formula>47</formula>
    </cfRule>
  </conditionalFormatting>
  <conditionalFormatting sqref="DJ2 DL2">
    <cfRule type="cellIs" dxfId="222" priority="235" operator="equal">
      <formula>17</formula>
    </cfRule>
  </conditionalFormatting>
  <conditionalFormatting sqref="DJ2 DL2">
    <cfRule type="cellIs" dxfId="221" priority="234" operator="equal">
      <formula>16</formula>
    </cfRule>
  </conditionalFormatting>
  <conditionalFormatting sqref="DJ2 DL2">
    <cfRule type="cellIs" dxfId="220" priority="233" operator="equal">
      <formula>79</formula>
    </cfRule>
  </conditionalFormatting>
  <conditionalFormatting sqref="DJ2 DL2">
    <cfRule type="cellIs" dxfId="219" priority="232" operator="equal">
      <formula>86</formula>
    </cfRule>
  </conditionalFormatting>
  <conditionalFormatting sqref="DJ2 DL2">
    <cfRule type="cellIs" dxfId="218" priority="231" operator="equal">
      <formula>19</formula>
    </cfRule>
  </conditionalFormatting>
  <conditionalFormatting sqref="DJ2 DL2">
    <cfRule type="cellIs" dxfId="217" priority="230" operator="equal">
      <formula>23</formula>
    </cfRule>
  </conditionalFormatting>
  <conditionalFormatting sqref="DJ2 DL2">
    <cfRule type="cellIs" dxfId="216" priority="229" operator="equal">
      <formula>87</formula>
    </cfRule>
  </conditionalFormatting>
  <conditionalFormatting sqref="DK2">
    <cfRule type="cellIs" dxfId="215" priority="228" operator="equal">
      <formula>33</formula>
    </cfRule>
  </conditionalFormatting>
  <conditionalFormatting sqref="DK2">
    <cfRule type="cellIs" dxfId="214" priority="227" operator="equal">
      <formula>24</formula>
    </cfRule>
  </conditionalFormatting>
  <conditionalFormatting sqref="DK2">
    <cfRule type="cellIs" dxfId="213" priority="226" operator="equal">
      <formula>40</formula>
    </cfRule>
  </conditionalFormatting>
  <conditionalFormatting sqref="DK2">
    <cfRule type="cellIs" dxfId="212" priority="225" operator="equal">
      <formula>64</formula>
    </cfRule>
  </conditionalFormatting>
  <conditionalFormatting sqref="DK2">
    <cfRule type="cellIs" dxfId="211" priority="224" operator="equal">
      <formula>47</formula>
    </cfRule>
  </conditionalFormatting>
  <conditionalFormatting sqref="DK2">
    <cfRule type="cellIs" dxfId="210" priority="223" operator="equal">
      <formula>17</formula>
    </cfRule>
  </conditionalFormatting>
  <conditionalFormatting sqref="DK2">
    <cfRule type="cellIs" dxfId="209" priority="222" operator="equal">
      <formula>16</formula>
    </cfRule>
  </conditionalFormatting>
  <conditionalFormatting sqref="DK2">
    <cfRule type="cellIs" dxfId="208" priority="221" operator="equal">
      <formula>79</formula>
    </cfRule>
  </conditionalFormatting>
  <conditionalFormatting sqref="DK2">
    <cfRule type="cellIs" dxfId="207" priority="220" operator="equal">
      <formula>86</formula>
    </cfRule>
  </conditionalFormatting>
  <conditionalFormatting sqref="DK2">
    <cfRule type="cellIs" dxfId="206" priority="219" operator="equal">
      <formula>19</formula>
    </cfRule>
  </conditionalFormatting>
  <conditionalFormatting sqref="DK2">
    <cfRule type="cellIs" dxfId="205" priority="218" operator="equal">
      <formula>23</formula>
    </cfRule>
  </conditionalFormatting>
  <conditionalFormatting sqref="DK2">
    <cfRule type="cellIs" dxfId="204" priority="217" operator="equal">
      <formula>87</formula>
    </cfRule>
  </conditionalFormatting>
  <conditionalFormatting sqref="DS2:DT2 DP2">
    <cfRule type="cellIs" dxfId="203" priority="204" operator="equal">
      <formula>33</formula>
    </cfRule>
  </conditionalFormatting>
  <conditionalFormatting sqref="DS2:DT2 DP2">
    <cfRule type="cellIs" dxfId="202" priority="203" operator="equal">
      <formula>24</formula>
    </cfRule>
  </conditionalFormatting>
  <conditionalFormatting sqref="DS2:DT2 DP2">
    <cfRule type="cellIs" dxfId="201" priority="202" operator="equal">
      <formula>40</formula>
    </cfRule>
  </conditionalFormatting>
  <conditionalFormatting sqref="DS2:DT2 DP2">
    <cfRule type="cellIs" dxfId="200" priority="201" operator="equal">
      <formula>64</formula>
    </cfRule>
  </conditionalFormatting>
  <conditionalFormatting sqref="DS2:DT2 DP2">
    <cfRule type="cellIs" dxfId="199" priority="200" operator="equal">
      <formula>47</formula>
    </cfRule>
  </conditionalFormatting>
  <conditionalFormatting sqref="DS2:DT2 DP2">
    <cfRule type="cellIs" dxfId="198" priority="199" operator="equal">
      <formula>17</formula>
    </cfRule>
  </conditionalFormatting>
  <conditionalFormatting sqref="DS2:DT2 DP2">
    <cfRule type="cellIs" dxfId="197" priority="198" operator="equal">
      <formula>16</formula>
    </cfRule>
  </conditionalFormatting>
  <conditionalFormatting sqref="DS2:DT2 DP2">
    <cfRule type="cellIs" dxfId="196" priority="197" operator="equal">
      <formula>79</formula>
    </cfRule>
  </conditionalFormatting>
  <conditionalFormatting sqref="DS2:DT2 DP2">
    <cfRule type="cellIs" dxfId="195" priority="196" operator="equal">
      <formula>86</formula>
    </cfRule>
  </conditionalFormatting>
  <conditionalFormatting sqref="DS2:DT2 DP2">
    <cfRule type="cellIs" dxfId="194" priority="195" operator="equal">
      <formula>19</formula>
    </cfRule>
  </conditionalFormatting>
  <conditionalFormatting sqref="DS2:DT2 DP2">
    <cfRule type="cellIs" dxfId="193" priority="194" operator="equal">
      <formula>23</formula>
    </cfRule>
  </conditionalFormatting>
  <conditionalFormatting sqref="DS2:DT2 DP2">
    <cfRule type="cellIs" dxfId="192" priority="193" operator="equal">
      <formula>87</formula>
    </cfRule>
  </conditionalFormatting>
  <conditionalFormatting sqref="DQ2:DR2">
    <cfRule type="cellIs" dxfId="191" priority="192" operator="equal">
      <formula>33</formula>
    </cfRule>
  </conditionalFormatting>
  <conditionalFormatting sqref="DQ2:DR2">
    <cfRule type="cellIs" dxfId="190" priority="191" operator="equal">
      <formula>24</formula>
    </cfRule>
  </conditionalFormatting>
  <conditionalFormatting sqref="DQ2:DR2">
    <cfRule type="cellIs" dxfId="189" priority="190" operator="equal">
      <formula>40</formula>
    </cfRule>
  </conditionalFormatting>
  <conditionalFormatting sqref="DQ2:DR2">
    <cfRule type="cellIs" dxfId="188" priority="189" operator="equal">
      <formula>64</formula>
    </cfRule>
  </conditionalFormatting>
  <conditionalFormatting sqref="DQ2:DR2">
    <cfRule type="cellIs" dxfId="187" priority="188" operator="equal">
      <formula>47</formula>
    </cfRule>
  </conditionalFormatting>
  <conditionalFormatting sqref="DQ2:DR2">
    <cfRule type="cellIs" dxfId="186" priority="187" operator="equal">
      <formula>17</formula>
    </cfRule>
  </conditionalFormatting>
  <conditionalFormatting sqref="DQ2:DR2">
    <cfRule type="cellIs" dxfId="185" priority="186" operator="equal">
      <formula>16</formula>
    </cfRule>
  </conditionalFormatting>
  <conditionalFormatting sqref="DQ2:DR2">
    <cfRule type="cellIs" dxfId="184" priority="185" operator="equal">
      <formula>79</formula>
    </cfRule>
  </conditionalFormatting>
  <conditionalFormatting sqref="DQ2:DR2">
    <cfRule type="cellIs" dxfId="183" priority="184" operator="equal">
      <formula>86</formula>
    </cfRule>
  </conditionalFormatting>
  <conditionalFormatting sqref="DQ2:DR2">
    <cfRule type="cellIs" dxfId="182" priority="183" operator="equal">
      <formula>19</formula>
    </cfRule>
  </conditionalFormatting>
  <conditionalFormatting sqref="DQ2:DR2">
    <cfRule type="cellIs" dxfId="181" priority="182" operator="equal">
      <formula>23</formula>
    </cfRule>
  </conditionalFormatting>
  <conditionalFormatting sqref="DQ2:DR2">
    <cfRule type="cellIs" dxfId="180" priority="181" operator="equal">
      <formula>87</formula>
    </cfRule>
  </conditionalFormatting>
  <conditionalFormatting sqref="DW2">
    <cfRule type="cellIs" dxfId="179" priority="180" operator="equal">
      <formula>33</formula>
    </cfRule>
  </conditionalFormatting>
  <conditionalFormatting sqref="DW2">
    <cfRule type="cellIs" dxfId="178" priority="179" operator="equal">
      <formula>24</formula>
    </cfRule>
  </conditionalFormatting>
  <conditionalFormatting sqref="DW2">
    <cfRule type="cellIs" dxfId="177" priority="178" operator="equal">
      <formula>40</formula>
    </cfRule>
  </conditionalFormatting>
  <conditionalFormatting sqref="DW2">
    <cfRule type="cellIs" dxfId="176" priority="177" operator="equal">
      <formula>64</formula>
    </cfRule>
  </conditionalFormatting>
  <conditionalFormatting sqref="DW2">
    <cfRule type="cellIs" dxfId="175" priority="176" operator="equal">
      <formula>47</formula>
    </cfRule>
  </conditionalFormatting>
  <conditionalFormatting sqref="DW2">
    <cfRule type="cellIs" dxfId="174" priority="175" operator="equal">
      <formula>17</formula>
    </cfRule>
  </conditionalFormatting>
  <conditionalFormatting sqref="DW2">
    <cfRule type="cellIs" dxfId="173" priority="174" operator="equal">
      <formula>16</formula>
    </cfRule>
  </conditionalFormatting>
  <conditionalFormatting sqref="DW2">
    <cfRule type="cellIs" dxfId="172" priority="173" operator="equal">
      <formula>79</formula>
    </cfRule>
  </conditionalFormatting>
  <conditionalFormatting sqref="DW2">
    <cfRule type="cellIs" dxfId="171" priority="172" operator="equal">
      <formula>86</formula>
    </cfRule>
  </conditionalFormatting>
  <conditionalFormatting sqref="DW2">
    <cfRule type="cellIs" dxfId="170" priority="171" operator="equal">
      <formula>19</formula>
    </cfRule>
  </conditionalFormatting>
  <conditionalFormatting sqref="DW2">
    <cfRule type="cellIs" dxfId="169" priority="170" operator="equal">
      <formula>23</formula>
    </cfRule>
  </conditionalFormatting>
  <conditionalFormatting sqref="DW2">
    <cfRule type="cellIs" dxfId="168" priority="169" operator="equal">
      <formula>87</formula>
    </cfRule>
  </conditionalFormatting>
  <conditionalFormatting sqref="DV2">
    <cfRule type="cellIs" dxfId="167" priority="168" operator="equal">
      <formula>33</formula>
    </cfRule>
  </conditionalFormatting>
  <conditionalFormatting sqref="DV2">
    <cfRule type="cellIs" dxfId="166" priority="167" operator="equal">
      <formula>24</formula>
    </cfRule>
  </conditionalFormatting>
  <conditionalFormatting sqref="DV2">
    <cfRule type="cellIs" dxfId="165" priority="166" operator="equal">
      <formula>40</formula>
    </cfRule>
  </conditionalFormatting>
  <conditionalFormatting sqref="DV2">
    <cfRule type="cellIs" dxfId="164" priority="165" operator="equal">
      <formula>64</formula>
    </cfRule>
  </conditionalFormatting>
  <conditionalFormatting sqref="DV2">
    <cfRule type="cellIs" dxfId="163" priority="164" operator="equal">
      <formula>47</formula>
    </cfRule>
  </conditionalFormatting>
  <conditionalFormatting sqref="DV2">
    <cfRule type="cellIs" dxfId="162" priority="163" operator="equal">
      <formula>17</formula>
    </cfRule>
  </conditionalFormatting>
  <conditionalFormatting sqref="DV2">
    <cfRule type="cellIs" dxfId="161" priority="162" operator="equal">
      <formula>16</formula>
    </cfRule>
  </conditionalFormatting>
  <conditionalFormatting sqref="DV2">
    <cfRule type="cellIs" dxfId="160" priority="161" operator="equal">
      <formula>79</formula>
    </cfRule>
  </conditionalFormatting>
  <conditionalFormatting sqref="DV2">
    <cfRule type="cellIs" dxfId="159" priority="160" operator="equal">
      <formula>86</formula>
    </cfRule>
  </conditionalFormatting>
  <conditionalFormatting sqref="DV2">
    <cfRule type="cellIs" dxfId="158" priority="159" operator="equal">
      <formula>19</formula>
    </cfRule>
  </conditionalFormatting>
  <conditionalFormatting sqref="DV2">
    <cfRule type="cellIs" dxfId="157" priority="158" operator="equal">
      <formula>23</formula>
    </cfRule>
  </conditionalFormatting>
  <conditionalFormatting sqref="DV2">
    <cfRule type="cellIs" dxfId="156" priority="157" operator="equal">
      <formula>87</formula>
    </cfRule>
  </conditionalFormatting>
  <conditionalFormatting sqref="CM2">
    <cfRule type="cellIs" dxfId="155" priority="156" operator="equal">
      <formula>33</formula>
    </cfRule>
  </conditionalFormatting>
  <conditionalFormatting sqref="CM2">
    <cfRule type="cellIs" dxfId="154" priority="155" operator="equal">
      <formula>24</formula>
    </cfRule>
  </conditionalFormatting>
  <conditionalFormatting sqref="CM2">
    <cfRule type="cellIs" dxfId="153" priority="154" operator="equal">
      <formula>40</formula>
    </cfRule>
  </conditionalFormatting>
  <conditionalFormatting sqref="CM2">
    <cfRule type="cellIs" dxfId="152" priority="153" operator="equal">
      <formula>64</formula>
    </cfRule>
  </conditionalFormatting>
  <conditionalFormatting sqref="CM2">
    <cfRule type="cellIs" dxfId="151" priority="152" operator="equal">
      <formula>47</formula>
    </cfRule>
  </conditionalFormatting>
  <conditionalFormatting sqref="CM2">
    <cfRule type="cellIs" dxfId="150" priority="151" operator="equal">
      <formula>17</formula>
    </cfRule>
  </conditionalFormatting>
  <conditionalFormatting sqref="CM2">
    <cfRule type="cellIs" dxfId="149" priority="150" operator="equal">
      <formula>16</formula>
    </cfRule>
  </conditionalFormatting>
  <conditionalFormatting sqref="CM2">
    <cfRule type="cellIs" dxfId="148" priority="149" operator="equal">
      <formula>79</formula>
    </cfRule>
  </conditionalFormatting>
  <conditionalFormatting sqref="CM2">
    <cfRule type="cellIs" dxfId="147" priority="148" operator="equal">
      <formula>86</formula>
    </cfRule>
  </conditionalFormatting>
  <conditionalFormatting sqref="CM2">
    <cfRule type="cellIs" dxfId="146" priority="147" operator="equal">
      <formula>19</formula>
    </cfRule>
  </conditionalFormatting>
  <conditionalFormatting sqref="CM2">
    <cfRule type="cellIs" dxfId="145" priority="146" operator="equal">
      <formula>23</formula>
    </cfRule>
  </conditionalFormatting>
  <conditionalFormatting sqref="CM2">
    <cfRule type="cellIs" dxfId="144" priority="145" operator="equal">
      <formula>87</formula>
    </cfRule>
  </conditionalFormatting>
  <conditionalFormatting sqref="CO2">
    <cfRule type="cellIs" dxfId="143" priority="144" operator="equal">
      <formula>33</formula>
    </cfRule>
  </conditionalFormatting>
  <conditionalFormatting sqref="CO2">
    <cfRule type="cellIs" dxfId="142" priority="143" operator="equal">
      <formula>24</formula>
    </cfRule>
  </conditionalFormatting>
  <conditionalFormatting sqref="CO2">
    <cfRule type="cellIs" dxfId="141" priority="142" operator="equal">
      <formula>40</formula>
    </cfRule>
  </conditionalFormatting>
  <conditionalFormatting sqref="CO2">
    <cfRule type="cellIs" dxfId="140" priority="141" operator="equal">
      <formula>64</formula>
    </cfRule>
  </conditionalFormatting>
  <conditionalFormatting sqref="CO2">
    <cfRule type="cellIs" dxfId="139" priority="140" operator="equal">
      <formula>47</formula>
    </cfRule>
  </conditionalFormatting>
  <conditionalFormatting sqref="CO2">
    <cfRule type="cellIs" dxfId="138" priority="139" operator="equal">
      <formula>17</formula>
    </cfRule>
  </conditionalFormatting>
  <conditionalFormatting sqref="CO2">
    <cfRule type="cellIs" dxfId="137" priority="138" operator="equal">
      <formula>16</formula>
    </cfRule>
  </conditionalFormatting>
  <conditionalFormatting sqref="CO2">
    <cfRule type="cellIs" dxfId="136" priority="137" operator="equal">
      <formula>79</formula>
    </cfRule>
  </conditionalFormatting>
  <conditionalFormatting sqref="CO2">
    <cfRule type="cellIs" dxfId="135" priority="136" operator="equal">
      <formula>86</formula>
    </cfRule>
  </conditionalFormatting>
  <conditionalFormatting sqref="CO2">
    <cfRule type="cellIs" dxfId="134" priority="135" operator="equal">
      <formula>19</formula>
    </cfRule>
  </conditionalFormatting>
  <conditionalFormatting sqref="CO2">
    <cfRule type="cellIs" dxfId="133" priority="134" operator="equal">
      <formula>23</formula>
    </cfRule>
  </conditionalFormatting>
  <conditionalFormatting sqref="CO2">
    <cfRule type="cellIs" dxfId="132" priority="133" operator="equal">
      <formula>87</formula>
    </cfRule>
  </conditionalFormatting>
  <conditionalFormatting sqref="BS2">
    <cfRule type="cellIs" dxfId="131" priority="132" operator="equal">
      <formula>33</formula>
    </cfRule>
  </conditionalFormatting>
  <conditionalFormatting sqref="BS2">
    <cfRule type="cellIs" dxfId="130" priority="131" operator="equal">
      <formula>24</formula>
    </cfRule>
  </conditionalFormatting>
  <conditionalFormatting sqref="BS2">
    <cfRule type="cellIs" dxfId="129" priority="130" operator="equal">
      <formula>40</formula>
    </cfRule>
  </conditionalFormatting>
  <conditionalFormatting sqref="BS2">
    <cfRule type="cellIs" dxfId="128" priority="129" operator="equal">
      <formula>64</formula>
    </cfRule>
  </conditionalFormatting>
  <conditionalFormatting sqref="BS2">
    <cfRule type="cellIs" dxfId="127" priority="128" operator="equal">
      <formula>47</formula>
    </cfRule>
  </conditionalFormatting>
  <conditionalFormatting sqref="BS2">
    <cfRule type="cellIs" dxfId="126" priority="127" operator="equal">
      <formula>17</formula>
    </cfRule>
  </conditionalFormatting>
  <conditionalFormatting sqref="BS2">
    <cfRule type="cellIs" dxfId="125" priority="126" operator="equal">
      <formula>16</formula>
    </cfRule>
  </conditionalFormatting>
  <conditionalFormatting sqref="BS2">
    <cfRule type="cellIs" dxfId="124" priority="125" operator="equal">
      <formula>79</formula>
    </cfRule>
  </conditionalFormatting>
  <conditionalFormatting sqref="BS2">
    <cfRule type="cellIs" dxfId="123" priority="124" operator="equal">
      <formula>86</formula>
    </cfRule>
  </conditionalFormatting>
  <conditionalFormatting sqref="BS2">
    <cfRule type="cellIs" dxfId="122" priority="123" operator="equal">
      <formula>19</formula>
    </cfRule>
  </conditionalFormatting>
  <conditionalFormatting sqref="BS2">
    <cfRule type="cellIs" dxfId="121" priority="122" operator="equal">
      <formula>23</formula>
    </cfRule>
  </conditionalFormatting>
  <conditionalFormatting sqref="BS2">
    <cfRule type="cellIs" dxfId="120" priority="121" operator="equal">
      <formula>87</formula>
    </cfRule>
  </conditionalFormatting>
  <conditionalFormatting sqref="BR2">
    <cfRule type="cellIs" dxfId="119" priority="120" operator="equal">
      <formula>33</formula>
    </cfRule>
  </conditionalFormatting>
  <conditionalFormatting sqref="BR2">
    <cfRule type="cellIs" dxfId="118" priority="119" operator="equal">
      <formula>24</formula>
    </cfRule>
  </conditionalFormatting>
  <conditionalFormatting sqref="BR2">
    <cfRule type="cellIs" dxfId="117" priority="118" operator="equal">
      <formula>40</formula>
    </cfRule>
  </conditionalFormatting>
  <conditionalFormatting sqref="BR2">
    <cfRule type="cellIs" dxfId="116" priority="117" operator="equal">
      <formula>64</formula>
    </cfRule>
  </conditionalFormatting>
  <conditionalFormatting sqref="BR2">
    <cfRule type="cellIs" dxfId="115" priority="116" operator="equal">
      <formula>47</formula>
    </cfRule>
  </conditionalFormatting>
  <conditionalFormatting sqref="BR2">
    <cfRule type="cellIs" dxfId="114" priority="115" operator="equal">
      <formula>17</formula>
    </cfRule>
  </conditionalFormatting>
  <conditionalFormatting sqref="BR2">
    <cfRule type="cellIs" dxfId="113" priority="114" operator="equal">
      <formula>16</formula>
    </cfRule>
  </conditionalFormatting>
  <conditionalFormatting sqref="BR2">
    <cfRule type="cellIs" dxfId="112" priority="113" operator="equal">
      <formula>79</formula>
    </cfRule>
  </conditionalFormatting>
  <conditionalFormatting sqref="BR2">
    <cfRule type="cellIs" dxfId="111" priority="112" operator="equal">
      <formula>86</formula>
    </cfRule>
  </conditionalFormatting>
  <conditionalFormatting sqref="BR2">
    <cfRule type="cellIs" dxfId="110" priority="111" operator="equal">
      <formula>19</formula>
    </cfRule>
  </conditionalFormatting>
  <conditionalFormatting sqref="BR2">
    <cfRule type="cellIs" dxfId="109" priority="110" operator="equal">
      <formula>23</formula>
    </cfRule>
  </conditionalFormatting>
  <conditionalFormatting sqref="BR2">
    <cfRule type="cellIs" dxfId="108" priority="109" operator="equal">
      <formula>87</formula>
    </cfRule>
  </conditionalFormatting>
  <conditionalFormatting sqref="DO2">
    <cfRule type="cellIs" dxfId="107" priority="108" operator="equal">
      <formula>33</formula>
    </cfRule>
  </conditionalFormatting>
  <conditionalFormatting sqref="DO2">
    <cfRule type="cellIs" dxfId="106" priority="107" operator="equal">
      <formula>24</formula>
    </cfRule>
  </conditionalFormatting>
  <conditionalFormatting sqref="DO2">
    <cfRule type="cellIs" dxfId="105" priority="106" operator="equal">
      <formula>40</formula>
    </cfRule>
  </conditionalFormatting>
  <conditionalFormatting sqref="DO2">
    <cfRule type="cellIs" dxfId="104" priority="105" operator="equal">
      <formula>64</formula>
    </cfRule>
  </conditionalFormatting>
  <conditionalFormatting sqref="DO2">
    <cfRule type="cellIs" dxfId="103" priority="104" operator="equal">
      <formula>47</formula>
    </cfRule>
  </conditionalFormatting>
  <conditionalFormatting sqref="DO2">
    <cfRule type="cellIs" dxfId="102" priority="103" operator="equal">
      <formula>17</formula>
    </cfRule>
  </conditionalFormatting>
  <conditionalFormatting sqref="DO2">
    <cfRule type="cellIs" dxfId="101" priority="102" operator="equal">
      <formula>16</formula>
    </cfRule>
  </conditionalFormatting>
  <conditionalFormatting sqref="DO2">
    <cfRule type="cellIs" dxfId="100" priority="101" operator="equal">
      <formula>79</formula>
    </cfRule>
  </conditionalFormatting>
  <conditionalFormatting sqref="DO2">
    <cfRule type="cellIs" dxfId="99" priority="100" operator="equal">
      <formula>86</formula>
    </cfRule>
  </conditionalFormatting>
  <conditionalFormatting sqref="DO2">
    <cfRule type="cellIs" dxfId="98" priority="99" operator="equal">
      <formula>19</formula>
    </cfRule>
  </conditionalFormatting>
  <conditionalFormatting sqref="DO2">
    <cfRule type="cellIs" dxfId="97" priority="98" operator="equal">
      <formula>23</formula>
    </cfRule>
  </conditionalFormatting>
  <conditionalFormatting sqref="DO2">
    <cfRule type="cellIs" dxfId="96" priority="97" operator="equal">
      <formula>87</formula>
    </cfRule>
  </conditionalFormatting>
  <conditionalFormatting sqref="CP2">
    <cfRule type="cellIs" dxfId="95" priority="96" operator="equal">
      <formula>33</formula>
    </cfRule>
  </conditionalFormatting>
  <conditionalFormatting sqref="CP2">
    <cfRule type="cellIs" dxfId="94" priority="95" operator="equal">
      <formula>24</formula>
    </cfRule>
  </conditionalFormatting>
  <conditionalFormatting sqref="CP2">
    <cfRule type="cellIs" dxfId="93" priority="94" operator="equal">
      <formula>40</formula>
    </cfRule>
  </conditionalFormatting>
  <conditionalFormatting sqref="CP2">
    <cfRule type="cellIs" dxfId="92" priority="93" operator="equal">
      <formula>64</formula>
    </cfRule>
  </conditionalFormatting>
  <conditionalFormatting sqref="CP2">
    <cfRule type="cellIs" dxfId="91" priority="92" operator="equal">
      <formula>47</formula>
    </cfRule>
  </conditionalFormatting>
  <conditionalFormatting sqref="CP2">
    <cfRule type="cellIs" dxfId="90" priority="91" operator="equal">
      <formula>17</formula>
    </cfRule>
  </conditionalFormatting>
  <conditionalFormatting sqref="CP2">
    <cfRule type="cellIs" dxfId="89" priority="90" operator="equal">
      <formula>16</formula>
    </cfRule>
  </conditionalFormatting>
  <conditionalFormatting sqref="CP2">
    <cfRule type="cellIs" dxfId="88" priority="89" operator="equal">
      <formula>79</formula>
    </cfRule>
  </conditionalFormatting>
  <conditionalFormatting sqref="CP2">
    <cfRule type="cellIs" dxfId="87" priority="88" operator="equal">
      <formula>86</formula>
    </cfRule>
  </conditionalFormatting>
  <conditionalFormatting sqref="CP2">
    <cfRule type="cellIs" dxfId="86" priority="87" operator="equal">
      <formula>19</formula>
    </cfRule>
  </conditionalFormatting>
  <conditionalFormatting sqref="CP2">
    <cfRule type="cellIs" dxfId="85" priority="86" operator="equal">
      <formula>23</formula>
    </cfRule>
  </conditionalFormatting>
  <conditionalFormatting sqref="CP2">
    <cfRule type="cellIs" dxfId="84" priority="85" operator="equal">
      <formula>87</formula>
    </cfRule>
  </conditionalFormatting>
  <conditionalFormatting sqref="DU2">
    <cfRule type="cellIs" dxfId="83" priority="84" operator="equal">
      <formula>33</formula>
    </cfRule>
  </conditionalFormatting>
  <conditionalFormatting sqref="DU2">
    <cfRule type="cellIs" dxfId="82" priority="83" operator="equal">
      <formula>24</formula>
    </cfRule>
  </conditionalFormatting>
  <conditionalFormatting sqref="DU2">
    <cfRule type="cellIs" dxfId="81" priority="82" operator="equal">
      <formula>40</formula>
    </cfRule>
  </conditionalFormatting>
  <conditionalFormatting sqref="DU2">
    <cfRule type="cellIs" dxfId="80" priority="81" operator="equal">
      <formula>64</formula>
    </cfRule>
  </conditionalFormatting>
  <conditionalFormatting sqref="DU2">
    <cfRule type="cellIs" dxfId="79" priority="80" operator="equal">
      <formula>47</formula>
    </cfRule>
  </conditionalFormatting>
  <conditionalFormatting sqref="DU2">
    <cfRule type="cellIs" dxfId="78" priority="79" operator="equal">
      <formula>17</formula>
    </cfRule>
  </conditionalFormatting>
  <conditionalFormatting sqref="DU2">
    <cfRule type="cellIs" dxfId="77" priority="78" operator="equal">
      <formula>16</formula>
    </cfRule>
  </conditionalFormatting>
  <conditionalFormatting sqref="DU2">
    <cfRule type="cellIs" dxfId="76" priority="77" operator="equal">
      <formula>79</formula>
    </cfRule>
  </conditionalFormatting>
  <conditionalFormatting sqref="DU2">
    <cfRule type="cellIs" dxfId="75" priority="76" operator="equal">
      <formula>86</formula>
    </cfRule>
  </conditionalFormatting>
  <conditionalFormatting sqref="DU2">
    <cfRule type="cellIs" dxfId="74" priority="75" operator="equal">
      <formula>19</formula>
    </cfRule>
  </conditionalFormatting>
  <conditionalFormatting sqref="DU2">
    <cfRule type="cellIs" dxfId="73" priority="74" operator="equal">
      <formula>23</formula>
    </cfRule>
  </conditionalFormatting>
  <conditionalFormatting sqref="DU2">
    <cfRule type="cellIs" dxfId="72" priority="73" operator="equal">
      <formula>87</formula>
    </cfRule>
  </conditionalFormatting>
  <conditionalFormatting sqref="DY2:DZ2">
    <cfRule type="cellIs" dxfId="71" priority="72" operator="equal">
      <formula>33</formula>
    </cfRule>
  </conditionalFormatting>
  <conditionalFormatting sqref="DY2:DZ2">
    <cfRule type="cellIs" dxfId="70" priority="71" operator="equal">
      <formula>24</formula>
    </cfRule>
  </conditionalFormatting>
  <conditionalFormatting sqref="DY2:DZ2">
    <cfRule type="cellIs" dxfId="69" priority="70" operator="equal">
      <formula>40</formula>
    </cfRule>
  </conditionalFormatting>
  <conditionalFormatting sqref="DY2:DZ2">
    <cfRule type="cellIs" dxfId="68" priority="69" operator="equal">
      <formula>64</formula>
    </cfRule>
  </conditionalFormatting>
  <conditionalFormatting sqref="DY2:DZ2">
    <cfRule type="cellIs" dxfId="67" priority="68" operator="equal">
      <formula>47</formula>
    </cfRule>
  </conditionalFormatting>
  <conditionalFormatting sqref="DY2:DZ2">
    <cfRule type="cellIs" dxfId="66" priority="67" operator="equal">
      <formula>17</formula>
    </cfRule>
  </conditionalFormatting>
  <conditionalFormatting sqref="DY2:DZ2">
    <cfRule type="cellIs" dxfId="65" priority="66" operator="equal">
      <formula>16</formula>
    </cfRule>
  </conditionalFormatting>
  <conditionalFormatting sqref="DY2:DZ2">
    <cfRule type="cellIs" dxfId="64" priority="65" operator="equal">
      <formula>79</formula>
    </cfRule>
  </conditionalFormatting>
  <conditionalFormatting sqref="DY2:DZ2">
    <cfRule type="cellIs" dxfId="63" priority="64" operator="equal">
      <formula>86</formula>
    </cfRule>
  </conditionalFormatting>
  <conditionalFormatting sqref="DY2:DZ2">
    <cfRule type="cellIs" dxfId="62" priority="63" operator="equal">
      <formula>19</formula>
    </cfRule>
  </conditionalFormatting>
  <conditionalFormatting sqref="DY2:DZ2">
    <cfRule type="cellIs" dxfId="61" priority="62" operator="equal">
      <formula>23</formula>
    </cfRule>
  </conditionalFormatting>
  <conditionalFormatting sqref="DY2:DZ2">
    <cfRule type="cellIs" dxfId="60" priority="61" operator="equal">
      <formula>87</formula>
    </cfRule>
  </conditionalFormatting>
  <conditionalFormatting sqref="EA2">
    <cfRule type="cellIs" dxfId="59" priority="60" operator="equal">
      <formula>33</formula>
    </cfRule>
  </conditionalFormatting>
  <conditionalFormatting sqref="EA2">
    <cfRule type="cellIs" dxfId="58" priority="59" operator="equal">
      <formula>24</formula>
    </cfRule>
  </conditionalFormatting>
  <conditionalFormatting sqref="EA2">
    <cfRule type="cellIs" dxfId="57" priority="58" operator="equal">
      <formula>40</formula>
    </cfRule>
  </conditionalFormatting>
  <conditionalFormatting sqref="EA2">
    <cfRule type="cellIs" dxfId="56" priority="57" operator="equal">
      <formula>64</formula>
    </cfRule>
  </conditionalFormatting>
  <conditionalFormatting sqref="EA2">
    <cfRule type="cellIs" dxfId="55" priority="56" operator="equal">
      <formula>47</formula>
    </cfRule>
  </conditionalFormatting>
  <conditionalFormatting sqref="EA2">
    <cfRule type="cellIs" dxfId="54" priority="55" operator="equal">
      <formula>17</formula>
    </cfRule>
  </conditionalFormatting>
  <conditionalFormatting sqref="EA2">
    <cfRule type="cellIs" dxfId="53" priority="54" operator="equal">
      <formula>16</formula>
    </cfRule>
  </conditionalFormatting>
  <conditionalFormatting sqref="EA2">
    <cfRule type="cellIs" dxfId="52" priority="53" operator="equal">
      <formula>79</formula>
    </cfRule>
  </conditionalFormatting>
  <conditionalFormatting sqref="EA2">
    <cfRule type="cellIs" dxfId="51" priority="52" operator="equal">
      <formula>86</formula>
    </cfRule>
  </conditionalFormatting>
  <conditionalFormatting sqref="EA2">
    <cfRule type="cellIs" dxfId="50" priority="51" operator="equal">
      <formula>19</formula>
    </cfRule>
  </conditionalFormatting>
  <conditionalFormatting sqref="EA2">
    <cfRule type="cellIs" dxfId="49" priority="50" operator="equal">
      <formula>23</formula>
    </cfRule>
  </conditionalFormatting>
  <conditionalFormatting sqref="EA2">
    <cfRule type="cellIs" dxfId="48" priority="49" operator="equal">
      <formula>87</formula>
    </cfRule>
  </conditionalFormatting>
  <conditionalFormatting sqref="DX2">
    <cfRule type="cellIs" dxfId="47" priority="48" operator="equal">
      <formula>33</formula>
    </cfRule>
  </conditionalFormatting>
  <conditionalFormatting sqref="DX2">
    <cfRule type="cellIs" dxfId="46" priority="47" operator="equal">
      <formula>24</formula>
    </cfRule>
  </conditionalFormatting>
  <conditionalFormatting sqref="DX2">
    <cfRule type="cellIs" dxfId="45" priority="46" operator="equal">
      <formula>40</formula>
    </cfRule>
  </conditionalFormatting>
  <conditionalFormatting sqref="DX2">
    <cfRule type="cellIs" dxfId="44" priority="45" operator="equal">
      <formula>64</formula>
    </cfRule>
  </conditionalFormatting>
  <conditionalFormatting sqref="DX2">
    <cfRule type="cellIs" dxfId="43" priority="44" operator="equal">
      <formula>47</formula>
    </cfRule>
  </conditionalFormatting>
  <conditionalFormatting sqref="DX2">
    <cfRule type="cellIs" dxfId="42" priority="43" operator="equal">
      <formula>17</formula>
    </cfRule>
  </conditionalFormatting>
  <conditionalFormatting sqref="DX2">
    <cfRule type="cellIs" dxfId="41" priority="42" operator="equal">
      <formula>16</formula>
    </cfRule>
  </conditionalFormatting>
  <conditionalFormatting sqref="DX2">
    <cfRule type="cellIs" dxfId="40" priority="41" operator="equal">
      <formula>79</formula>
    </cfRule>
  </conditionalFormatting>
  <conditionalFormatting sqref="DX2">
    <cfRule type="cellIs" dxfId="39" priority="40" operator="equal">
      <formula>86</formula>
    </cfRule>
  </conditionalFormatting>
  <conditionalFormatting sqref="DX2">
    <cfRule type="cellIs" dxfId="38" priority="39" operator="equal">
      <formula>19</formula>
    </cfRule>
  </conditionalFormatting>
  <conditionalFormatting sqref="DX2">
    <cfRule type="cellIs" dxfId="37" priority="38" operator="equal">
      <formula>23</formula>
    </cfRule>
  </conditionalFormatting>
  <conditionalFormatting sqref="DX2">
    <cfRule type="cellIs" dxfId="36" priority="37" operator="equal">
      <formula>87</formula>
    </cfRule>
  </conditionalFormatting>
  <conditionalFormatting sqref="AV2">
    <cfRule type="cellIs" dxfId="35" priority="36" operator="equal">
      <formula>33</formula>
    </cfRule>
  </conditionalFormatting>
  <conditionalFormatting sqref="AV2">
    <cfRule type="cellIs" dxfId="34" priority="35" operator="equal">
      <formula>24</formula>
    </cfRule>
  </conditionalFormatting>
  <conditionalFormatting sqref="AV2">
    <cfRule type="cellIs" dxfId="33" priority="34" operator="equal">
      <formula>40</formula>
    </cfRule>
  </conditionalFormatting>
  <conditionalFormatting sqref="AV2">
    <cfRule type="cellIs" dxfId="32" priority="33" operator="equal">
      <formula>64</formula>
    </cfRule>
  </conditionalFormatting>
  <conditionalFormatting sqref="AV2">
    <cfRule type="cellIs" dxfId="31" priority="32" operator="equal">
      <formula>47</formula>
    </cfRule>
  </conditionalFormatting>
  <conditionalFormatting sqref="AV2">
    <cfRule type="cellIs" dxfId="30" priority="31" operator="equal">
      <formula>17</formula>
    </cfRule>
  </conditionalFormatting>
  <conditionalFormatting sqref="AV2">
    <cfRule type="cellIs" dxfId="29" priority="30" operator="equal">
      <formula>16</formula>
    </cfRule>
  </conditionalFormatting>
  <conditionalFormatting sqref="AV2">
    <cfRule type="cellIs" dxfId="28" priority="29" operator="equal">
      <formula>79</formula>
    </cfRule>
  </conditionalFormatting>
  <conditionalFormatting sqref="AV2">
    <cfRule type="cellIs" dxfId="27" priority="28" operator="equal">
      <formula>86</formula>
    </cfRule>
  </conditionalFormatting>
  <conditionalFormatting sqref="AV2">
    <cfRule type="cellIs" dxfId="26" priority="27" operator="equal">
      <formula>19</formula>
    </cfRule>
  </conditionalFormatting>
  <conditionalFormatting sqref="AV2">
    <cfRule type="cellIs" dxfId="25" priority="26" operator="equal">
      <formula>23</formula>
    </cfRule>
  </conditionalFormatting>
  <conditionalFormatting sqref="AV2">
    <cfRule type="cellIs" dxfId="24" priority="25" operator="equal">
      <formula>87</formula>
    </cfRule>
  </conditionalFormatting>
  <conditionalFormatting sqref="DC2">
    <cfRule type="cellIs" dxfId="23" priority="24" operator="equal">
      <formula>33</formula>
    </cfRule>
  </conditionalFormatting>
  <conditionalFormatting sqref="DC2">
    <cfRule type="cellIs" dxfId="22" priority="23" operator="equal">
      <formula>24</formula>
    </cfRule>
  </conditionalFormatting>
  <conditionalFormatting sqref="DC2">
    <cfRule type="cellIs" dxfId="21" priority="22" operator="equal">
      <formula>40</formula>
    </cfRule>
  </conditionalFormatting>
  <conditionalFormatting sqref="DC2">
    <cfRule type="cellIs" dxfId="20" priority="21" operator="equal">
      <formula>64</formula>
    </cfRule>
  </conditionalFormatting>
  <conditionalFormatting sqref="DC2">
    <cfRule type="cellIs" dxfId="19" priority="20" operator="equal">
      <formula>47</formula>
    </cfRule>
  </conditionalFormatting>
  <conditionalFormatting sqref="DC2">
    <cfRule type="cellIs" dxfId="18" priority="19" operator="equal">
      <formula>17</formula>
    </cfRule>
  </conditionalFormatting>
  <conditionalFormatting sqref="DC2">
    <cfRule type="cellIs" dxfId="17" priority="18" operator="equal">
      <formula>16</formula>
    </cfRule>
  </conditionalFormatting>
  <conditionalFormatting sqref="DC2">
    <cfRule type="cellIs" dxfId="16" priority="17" operator="equal">
      <formula>79</formula>
    </cfRule>
  </conditionalFormatting>
  <conditionalFormatting sqref="DC2">
    <cfRule type="cellIs" dxfId="15" priority="16" operator="equal">
      <formula>86</formula>
    </cfRule>
  </conditionalFormatting>
  <conditionalFormatting sqref="DC2">
    <cfRule type="cellIs" dxfId="14" priority="15" operator="equal">
      <formula>19</formula>
    </cfRule>
  </conditionalFormatting>
  <conditionalFormatting sqref="DC2">
    <cfRule type="cellIs" dxfId="13" priority="14" operator="equal">
      <formula>23</formula>
    </cfRule>
  </conditionalFormatting>
  <conditionalFormatting sqref="DC2">
    <cfRule type="cellIs" dxfId="12" priority="13" operator="equal">
      <formula>87</formula>
    </cfRule>
  </conditionalFormatting>
  <conditionalFormatting sqref="CI4">
    <cfRule type="cellIs" dxfId="11" priority="12" operator="equal">
      <formula>16</formula>
    </cfRule>
  </conditionalFormatting>
  <conditionalFormatting sqref="CI4">
    <cfRule type="cellIs" dxfId="10" priority="11" operator="equal">
      <formula>79</formula>
    </cfRule>
  </conditionalFormatting>
  <conditionalFormatting sqref="CI4">
    <cfRule type="cellIs" dxfId="9" priority="10" operator="equal">
      <formula>86</formula>
    </cfRule>
  </conditionalFormatting>
  <conditionalFormatting sqref="CF4">
    <cfRule type="cellIs" dxfId="8" priority="9" operator="equal">
      <formula>16</formula>
    </cfRule>
  </conditionalFormatting>
  <conditionalFormatting sqref="CF4">
    <cfRule type="cellIs" dxfId="7" priority="8" operator="equal">
      <formula>79</formula>
    </cfRule>
  </conditionalFormatting>
  <conditionalFormatting sqref="CF4">
    <cfRule type="cellIs" dxfId="6" priority="7" operator="equal">
      <formula>86</formula>
    </cfRule>
  </conditionalFormatting>
  <conditionalFormatting sqref="DX4">
    <cfRule type="cellIs" dxfId="5" priority="6" operator="equal">
      <formula>16</formula>
    </cfRule>
  </conditionalFormatting>
  <conditionalFormatting sqref="DX4">
    <cfRule type="cellIs" dxfId="4" priority="5" operator="equal">
      <formula>79</formula>
    </cfRule>
  </conditionalFormatting>
  <conditionalFormatting sqref="DX4">
    <cfRule type="cellIs" dxfId="3" priority="4" operator="equal">
      <formula>86</formula>
    </cfRule>
  </conditionalFormatting>
  <conditionalFormatting sqref="AQ4">
    <cfRule type="cellIs" dxfId="2" priority="3" operator="equal">
      <formula>16</formula>
    </cfRule>
  </conditionalFormatting>
  <conditionalFormatting sqref="AQ4">
    <cfRule type="cellIs" dxfId="1" priority="2" operator="equal">
      <formula>79</formula>
    </cfRule>
  </conditionalFormatting>
  <conditionalFormatting sqref="AQ4">
    <cfRule type="cellIs" dxfId="0" priority="1" operator="equal">
      <formula>86</formula>
    </cfRule>
  </conditionalFormatting>
  <printOptions horizontalCentered="1" verticalCentered="1" headings="1"/>
  <pageMargins left="0.11811023622047245" right="0.11811023622047245" top="0.15748031496062992" bottom="0.15748031496062992" header="0.11811023622047245" footer="0.11811023622047245"/>
  <pageSetup paperSize="8" scale="34" fitToWidth="3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d'arbitrage 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MAHE</dc:creator>
  <cp:lastModifiedBy>Hélène</cp:lastModifiedBy>
  <cp:lastPrinted>2018-03-11T22:46:48Z</cp:lastPrinted>
  <dcterms:created xsi:type="dcterms:W3CDTF">2016-03-11T18:01:24Z</dcterms:created>
  <dcterms:modified xsi:type="dcterms:W3CDTF">2018-05-15T08:05:37Z</dcterms:modified>
</cp:coreProperties>
</file>